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mc:AlternateContent xmlns:mc="http://schemas.openxmlformats.org/markup-compatibility/2006">
    <mc:Choice Requires="x15">
      <x15ac:absPath xmlns:x15ac="http://schemas.microsoft.com/office/spreadsheetml/2010/11/ac" url="D:\working\waccache\LN2PEPF0000C0A9\EXCELCNV\4eb5b20b-a45e-4c7a-9e98-16a795a7bc2a\"/>
    </mc:Choice>
  </mc:AlternateContent>
  <xr:revisionPtr revIDLastSave="0" documentId="8_{6E2DD352-0423-43C3-A14A-58DD2BA4C66D}" xr6:coauthVersionLast="47" xr6:coauthVersionMax="47" xr10:uidLastSave="{00000000-0000-0000-0000-000000000000}"/>
  <bookViews>
    <workbookView xWindow="-60" yWindow="-60" windowWidth="15480" windowHeight="11640" xr2:uid="{E4BE2DC9-03AE-4680-84A5-FBD7CFC96EF9}"/>
  </bookViews>
  <sheets>
    <sheet name="GSF" sheetId="1" r:id="rId1"/>
    <sheet name="Defintions "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D32" i="1"/>
  <c r="E30" i="1"/>
  <c r="E26" i="1"/>
  <c r="D30" i="1"/>
  <c r="D26" i="1"/>
  <c r="C30" i="1"/>
  <c r="E33" i="1"/>
</calcChain>
</file>

<file path=xl/sharedStrings.xml><?xml version="1.0" encoding="utf-8"?>
<sst xmlns="http://schemas.openxmlformats.org/spreadsheetml/2006/main" count="86" uniqueCount="65">
  <si>
    <t>1. Enter Development Site Area m²  HERE►</t>
  </si>
  <si>
    <t xml:space="preserve">Surface Type (see tab for detailed descriptions) </t>
  </si>
  <si>
    <t xml:space="preserve">Factor </t>
  </si>
  <si>
    <t xml:space="preserve"> 2. Current Surface Area m²</t>
  </si>
  <si>
    <t>3.Proposed Surface
Area m²</t>
  </si>
  <si>
    <t xml:space="preserve">Category </t>
  </si>
  <si>
    <t xml:space="preserve">Primary (Site Plan) Layers </t>
  </si>
  <si>
    <t xml:space="preserve">Roof cover </t>
  </si>
  <si>
    <t xml:space="preserve">Intensive greenroofs </t>
  </si>
  <si>
    <t>Extensive greenroofs biodiverse green roof (meets the GRO code*, may include biosolar)</t>
  </si>
  <si>
    <t>Extensive greenroof (meets GRO code)</t>
  </si>
  <si>
    <t>Extensive sedum only roof (does not meet the GRO code)</t>
  </si>
  <si>
    <t xml:space="preserve">Building surface area with no green roof </t>
  </si>
  <si>
    <t xml:space="preserve">Hard surfacing </t>
  </si>
  <si>
    <t xml:space="preserve">Semi-permeable surfaces e.g. sand and gravel </t>
  </si>
  <si>
    <t xml:space="preserve">Permeable paving </t>
  </si>
  <si>
    <t xml:space="preserve">Non-permeable surfaces </t>
  </si>
  <si>
    <t xml:space="preserve">Grassland </t>
  </si>
  <si>
    <t>Grassland (long, rough)</t>
  </si>
  <si>
    <t>Grassland (short, amenity)</t>
  </si>
  <si>
    <t xml:space="preserve">Trees and Shrubs </t>
  </si>
  <si>
    <t>Woodland/ Trees on deeper soil</t>
  </si>
  <si>
    <t>Semi-mature trees in connected tree pits</t>
  </si>
  <si>
    <t xml:space="preserve">Mixed native hedgerow planting </t>
  </si>
  <si>
    <t xml:space="preserve">Food growing, orchards and allotments </t>
  </si>
  <si>
    <t xml:space="preserve">Amenity shrub planting </t>
  </si>
  <si>
    <t xml:space="preserve">Trees on shallow soil/ individual tree pits </t>
  </si>
  <si>
    <t xml:space="preserve">SUDS features </t>
  </si>
  <si>
    <t>Wetlands and semi-natural open Water</t>
  </si>
  <si>
    <t>Rain gardens and vegatated attenuation basins including planters</t>
  </si>
  <si>
    <t xml:space="preserve">Open swales and unplanted dention basins </t>
  </si>
  <si>
    <t>Water features (unplanted and chlorinated)</t>
  </si>
  <si>
    <t>Development Area Total</t>
  </si>
  <si>
    <t>Spare Capacity►</t>
  </si>
  <si>
    <t>Secondary (Vertical) Layers</t>
  </si>
  <si>
    <t>Green walls with a height limit of 10 metres (area of)</t>
  </si>
  <si>
    <t>WARNINGS►</t>
  </si>
  <si>
    <t xml:space="preserve"> 
GI SCORE </t>
  </si>
  <si>
    <t>Result</t>
  </si>
  <si>
    <t>*https://www.greenrooforganisation.org/</t>
  </si>
  <si>
    <t xml:space="preserve">Defintions </t>
  </si>
  <si>
    <t xml:space="preserve">High maintenance accessible green roof with planting and a depth of growing substrate with a minimum settled depth of 150mm. Intensive green roofs use a wide variety of plant species that may include trees and shrubs, require deeper substrate layers, are generally limited to flat roofs, require ‘intense’ maintenance, and are often park-like areas accessible to the general public. </t>
  </si>
  <si>
    <t>Green roof with species-rich planting, with limited access, may 17 of 43 No UGF Surface Cover Type Factor General Description include photovoltaics, the depth of growing substrate is 100 - 150mm.</t>
  </si>
  <si>
    <t xml:space="preserve">Extensive green roofs have minimal planting depths (as shallow as 2.0 cm) and sometimes only a mineral substrate. They are limited to flowers, grasses, mosses, and drought tolerant succulents such as Sedum, chosen for their ability to regenerate and maintain themselves over long periods of time, in addition to being able to withstand the harsh conditions of cold, heat, drought and wind. Native species are often preferred. Extensive green roofs require minimal maintenance, and are generally not accessible to the public. They do not necessarily require irrigation, and they have fewer other requirements, such as guardrails. Extensive green roofs are the least expensive form of roof greening to implement and maintain. 
Extensive green roofs, certainly initially, have a lower proportion of grasses and therefore don’t have the same dense root mat as grassland. A green roof is unlikely to experience the same degree of compaction because there is much lower human access.  In addition, the mineral substrates have a more open structure so even with some compaction there are still pores available to hold water.Vegetation management is generally less intense on green roofs so there is a higher level of humidity at root level plus the substrates are coarser and therefore less likely to become baked hard. 
Green roofs can be provided in combination with solar panels and will increase the efficiency of solar panels by maintaining a more constant temperature and will not affect the GSF score. </t>
  </si>
  <si>
    <t>Low maintenance green roof, limited species mix in planting and with no access, the depth of growing substrate is 80 - 150mm.</t>
  </si>
  <si>
    <t>Low maintenance sedum green roof, no access, combined depth of growing substrate, including sedum blanket, is less than 80mm.</t>
  </si>
  <si>
    <t>Porous paving using gravels, sands and small stones as well as recycled materials that allow water to infiltrate across the entire surface.</t>
  </si>
  <si>
    <t xml:space="preserve">Stone paving with joints where water can infiltrate, permeable macadam. Un-grouted paving is discouraged as it allows establishment of weeds and  designs-in the requirement for routine herbicide application. We want to see a Glysophate free city. We can best do this by designing out harbourage in hard surfacing. Therefore we favour continuous surfacing such as permeable macadam or (recycled) rubber crumb. We tend to avoid resin bonded gravel surfaces as they are relatively short lived and are prone to cracking, also any patching cannot be matched to the original surface. </t>
  </si>
  <si>
    <t>Impervious paving constructed of  concrete, asphalt or sealed paving  units that do not allow water to  percolate through the surface.</t>
  </si>
  <si>
    <t xml:space="preserve">Rough grassland that is not being cut regularly. Predominatly grasses but may contain other plants. Natural and amenity grasslands can be found on deep soils, however this likely to be of little use for surface water management as the water’s path into the soil is blocked by a dense root mat occurring within the top 5-10cm of soil. </t>
  </si>
  <si>
    <t>Where the majority of vegetation is grasses, generally short mown, e.g. for amenity space, Grasslands, particularly amenity grasslands found in urban areas, have a higher degree of soil compaction than woodlands and scrub.  This results in a loss of soil pores which further impedes water infiltration and reduces the amount of water that can be held. Short mown grasslands have lower water attenuation ability than longer grass because the lack of aerial vegetation means there is little protection for the soil and it consequently dries out very quickly.  This results in a hard surface which water simply runs off. 
At SCC, have reduced the amount of close mown grassland in favour of species rich grassland managed as meadows. However, there is a need for recreation and we encourage healthy lifestyles which includes recreation. We are looking to fund essential decompaction (by pressurised air injection) to improve the porosity and gaseous exchange of grassland compacted by event footfall and vehicle damage.</t>
  </si>
  <si>
    <t>Vegetation where plants have direct contact with deeper soil.  Trees and shrubs, have a more open network of surface roots plus bigger, deeper roots which channel water into the soil.  Water can therefore percolate into the ground more easily and run down the stem and roots; in this case deep soil is useful because it can hold more water than shallow soil.</t>
  </si>
  <si>
    <t>Tree planting established within  engineered and interconnected  systems with structural soils to  maintain tree health at maturity.</t>
  </si>
  <si>
    <t>Dense linear planting of mixed  native hedgerow species, at least  800mm wide and planted two or 
more plants wide</t>
  </si>
  <si>
    <t>Areas and facilities provided for local allotment and community_x0002_based food growing including formal orchards with fruit trees.</t>
  </si>
  <si>
    <t>Areas of formal and informal non_x0002_native shrub and ground cover 
planting connected to sub-soils at 
ground level or in planters.</t>
  </si>
  <si>
    <t>Tree planting established within separate designed tree pits with structural soils to maintain tree health at maturity.</t>
  </si>
  <si>
    <t>Areas of semi-natural wetland habitat with open water for at least six months per year contributing to surface water management.</t>
  </si>
  <si>
    <t>Rain gardens, also called bioretention facilities, are one of a variety of practices designed to increase rain runoff reabsorption by the soil. They can also be used to treat polluted stormwater runoff. Rain gardens are designed landscape sites that reduce the flow rate, total quantity, and pollutant load of runoff from impervious urban areas like roofs, driveways, walkways, parking lots, and compacted lawn areas.</t>
  </si>
  <si>
    <t>Sustainable drainage systems to convey and temporarily hold surface water in detention basins with minimal vegetation cover.</t>
  </si>
  <si>
    <t>Ornamental and generally chemically treated water features providing amenity value but with minimal biodiversity and habitat benefit.</t>
  </si>
  <si>
    <t>Green Walls</t>
  </si>
  <si>
    <t>Vegetated walls with climbing plants rooted in soil supported by cables or modular planted systems with growing substrate and irrigation. Single use plastic modular green walls which are 100% reliant on intensive irrigation and feeding (with artificial fertilizers) for their entire life and a requirement for frequent replacements are discouraged.  Failure of intensive care systems are catastrophic very quickly and very expensive to run. Out preference is for climbing plants over walls, which have the same positive cooling and pollutant sequestering qualities but are more reliable and planted in the ground, need no additional irrigation (once established) or feeding with artificial fertilizers.</t>
  </si>
  <si>
    <t>see more detailed defintions here: https://designatedsites.naturalengland.org.uk/GreenInfrastructure/downloads/Urban%20Greening%20Factor%20for%20England%20User%20Guide.pdf</t>
  </si>
  <si>
    <t>*https://www.greenrooforganisation.org/wp-content/uploads/2021/03/GRO-Code-2021-Anniversary-Edition.pdf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</si>
</sst>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0"/>
      <name val="Arial"/>
    </font>
    <font>
      <sz val="8"/>
      <name val="Arial"/>
      <family val="2"/>
    </font>
    <font>
      <sz val="10"/>
      <name val="Arial"/>
      <family val="2"/>
    </font>
    <font>
      <sz val="11"/>
      <name val="Arial"/>
      <family val="2"/>
    </font>
    <font>
      <b/>
      <sz val="12"/>
      <name val="Calibri"/>
      <family val="2"/>
      <scheme val="minor"/>
    </font>
    <font>
      <sz val="12"/>
      <name val="Calibri"/>
      <family val="2"/>
      <scheme val="minor"/>
    </font>
    <font>
      <b/>
      <sz val="12"/>
      <color indexed="48"/>
      <name val="Calibri"/>
      <family val="2"/>
      <scheme val="minor"/>
    </font>
    <font>
      <sz val="12"/>
      <color indexed="48"/>
      <name val="Calibri"/>
      <family val="2"/>
      <scheme val="minor"/>
    </font>
    <font>
      <b/>
      <sz val="12"/>
      <color indexed="57"/>
      <name val="Calibri"/>
      <family val="2"/>
      <scheme val="minor"/>
    </font>
    <font>
      <sz val="12"/>
      <color rgb="FFFF0000"/>
      <name val="Calibri"/>
      <family val="2"/>
      <scheme val="minor"/>
    </font>
    <font>
      <sz val="12"/>
      <color indexed="10"/>
      <name val="Calibri"/>
      <family val="2"/>
      <scheme val="minor"/>
    </font>
    <font>
      <sz val="16"/>
      <name val="Calibri"/>
      <family val="2"/>
      <scheme val="minor"/>
    </font>
    <font>
      <b/>
      <sz val="12"/>
      <color indexed="21"/>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3"/>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00">
    <xf numFmtId="0" fontId="0" fillId="0" borderId="0" xfId="0"/>
    <xf numFmtId="164" fontId="4" fillId="0" borderId="1" xfId="0" applyNumberFormat="1" applyFont="1" applyBorder="1" applyAlignment="1">
      <alignment horizontal="center" vertical="center" wrapText="1"/>
    </xf>
    <xf numFmtId="164" fontId="4" fillId="2" borderId="2" xfId="0" applyNumberFormat="1" applyFont="1" applyFill="1" applyBorder="1" applyAlignment="1">
      <alignment horizontal="left"/>
    </xf>
    <xf numFmtId="0" fontId="5" fillId="3" borderId="3" xfId="0" applyFont="1" applyFill="1" applyBorder="1" applyProtection="1">
      <protection locked="0"/>
    </xf>
    <xf numFmtId="164" fontId="5" fillId="3" borderId="2" xfId="0" applyNumberFormat="1" applyFont="1" applyFill="1" applyBorder="1" applyAlignment="1">
      <alignment vertical="center" wrapText="1"/>
    </xf>
    <xf numFmtId="164" fontId="5" fillId="3" borderId="2" xfId="0" applyNumberFormat="1" applyFont="1" applyFill="1" applyBorder="1" applyAlignment="1">
      <alignment vertical="center"/>
    </xf>
    <xf numFmtId="164" fontId="5" fillId="3" borderId="4" xfId="0" applyNumberFormat="1" applyFont="1" applyFill="1" applyBorder="1" applyAlignment="1">
      <alignment vertical="center"/>
    </xf>
    <xf numFmtId="164" fontId="5" fillId="3" borderId="4" xfId="0" applyNumberFormat="1" applyFont="1" applyFill="1" applyBorder="1" applyAlignment="1">
      <alignment horizontal="left" vertical="center" wrapText="1"/>
    </xf>
    <xf numFmtId="0" fontId="5" fillId="0" borderId="0" xfId="0" applyFont="1" applyProtection="1">
      <protection locked="0"/>
    </xf>
    <xf numFmtId="164" fontId="5" fillId="3" borderId="4" xfId="0" applyNumberFormat="1" applyFont="1" applyFill="1" applyBorder="1" applyAlignment="1">
      <alignment vertical="center" wrapText="1"/>
    </xf>
    <xf numFmtId="164" fontId="5" fillId="3" borderId="1" xfId="0" applyNumberFormat="1" applyFont="1" applyFill="1" applyBorder="1" applyAlignment="1">
      <alignment vertical="center" wrapText="1"/>
    </xf>
    <xf numFmtId="164" fontId="4" fillId="0" borderId="5" xfId="0" applyNumberFormat="1" applyFont="1" applyBorder="1" applyAlignment="1">
      <alignment vertical="center"/>
    </xf>
    <xf numFmtId="164" fontId="4" fillId="2" borderId="6" xfId="0" applyNumberFormat="1" applyFont="1" applyFill="1" applyBorder="1" applyAlignment="1">
      <alignment horizontal="left"/>
    </xf>
    <xf numFmtId="164" fontId="5" fillId="0" borderId="0" xfId="0" applyNumberFormat="1" applyFont="1" applyAlignment="1">
      <alignment horizontal="left" vertical="center" wrapText="1"/>
    </xf>
    <xf numFmtId="164" fontId="5" fillId="0" borderId="0" xfId="0" applyNumberFormat="1" applyFont="1" applyAlignment="1">
      <alignment vertical="center" wrapText="1"/>
    </xf>
    <xf numFmtId="164" fontId="5" fillId="0" borderId="0" xfId="0" applyNumberFormat="1" applyFont="1" applyProtection="1">
      <protection locked="0"/>
    </xf>
    <xf numFmtId="2" fontId="4" fillId="0" borderId="0" xfId="0" applyNumberFormat="1" applyFont="1" applyProtection="1">
      <protection locked="0"/>
    </xf>
    <xf numFmtId="164" fontId="4" fillId="0" borderId="7" xfId="0" applyNumberFormat="1" applyFont="1" applyBorder="1" applyAlignment="1">
      <alignment horizontal="center" vertical="center"/>
    </xf>
    <xf numFmtId="2" fontId="4" fillId="0" borderId="7"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0" fontId="4" fillId="0" borderId="0" xfId="0" applyFont="1" applyProtection="1">
      <protection locked="0"/>
    </xf>
    <xf numFmtId="164" fontId="4" fillId="2" borderId="9" xfId="0" applyNumberFormat="1" applyFont="1" applyFill="1" applyBorder="1"/>
    <xf numFmtId="2" fontId="6" fillId="2" borderId="9" xfId="0" applyNumberFormat="1" applyFont="1" applyFill="1" applyBorder="1"/>
    <xf numFmtId="2" fontId="4" fillId="2" borderId="10" xfId="0" applyNumberFormat="1" applyFont="1" applyFill="1" applyBorder="1" applyAlignment="1">
      <alignment wrapText="1"/>
    </xf>
    <xf numFmtId="164" fontId="5" fillId="0" borderId="11" xfId="0" applyNumberFormat="1" applyFont="1" applyBorder="1" applyAlignment="1">
      <alignment vertical="center"/>
    </xf>
    <xf numFmtId="2" fontId="7" fillId="4" borderId="9" xfId="0" applyNumberFormat="1" applyFont="1" applyFill="1" applyBorder="1" applyAlignment="1" applyProtection="1">
      <alignment vertical="center"/>
      <protection locked="0"/>
    </xf>
    <xf numFmtId="2" fontId="7" fillId="4" borderId="10" xfId="0" applyNumberFormat="1" applyFont="1" applyFill="1" applyBorder="1" applyAlignment="1">
      <alignment vertical="center"/>
    </xf>
    <xf numFmtId="164" fontId="5" fillId="0" borderId="9" xfId="0" applyNumberFormat="1" applyFont="1" applyBorder="1" applyAlignment="1">
      <alignment vertical="center"/>
    </xf>
    <xf numFmtId="164" fontId="5" fillId="0" borderId="7" xfId="0" applyNumberFormat="1" applyFont="1" applyBorder="1" applyAlignment="1">
      <alignment vertical="center"/>
    </xf>
    <xf numFmtId="2" fontId="7" fillId="4" borderId="7" xfId="0" applyNumberFormat="1" applyFont="1" applyFill="1" applyBorder="1" applyAlignment="1" applyProtection="1">
      <alignment vertical="center"/>
      <protection locked="0"/>
    </xf>
    <xf numFmtId="2" fontId="7" fillId="4" borderId="8" xfId="0" applyNumberFormat="1" applyFont="1" applyFill="1" applyBorder="1" applyAlignment="1">
      <alignment vertical="center"/>
    </xf>
    <xf numFmtId="164" fontId="5" fillId="0" borderId="12" xfId="0" applyNumberFormat="1" applyFont="1" applyBorder="1" applyAlignment="1">
      <alignment vertical="center"/>
    </xf>
    <xf numFmtId="2" fontId="7" fillId="4" borderId="12" xfId="0" applyNumberFormat="1" applyFont="1" applyFill="1" applyBorder="1" applyAlignment="1" applyProtection="1">
      <alignment vertical="center"/>
      <protection locked="0"/>
    </xf>
    <xf numFmtId="2" fontId="7" fillId="4" borderId="13" xfId="0" applyNumberFormat="1" applyFont="1" applyFill="1" applyBorder="1" applyAlignment="1">
      <alignment vertical="center"/>
    </xf>
    <xf numFmtId="2" fontId="7" fillId="4" borderId="11" xfId="0" applyNumberFormat="1" applyFont="1" applyFill="1" applyBorder="1" applyAlignment="1" applyProtection="1">
      <alignment vertical="center"/>
      <protection locked="0"/>
    </xf>
    <xf numFmtId="2" fontId="7" fillId="4" borderId="14" xfId="0" applyNumberFormat="1" applyFont="1" applyFill="1" applyBorder="1" applyAlignment="1">
      <alignment vertical="center"/>
    </xf>
    <xf numFmtId="0" fontId="5" fillId="0" borderId="0" xfId="0" applyFont="1" applyAlignment="1" applyProtection="1">
      <alignment horizontal="center"/>
      <protection locked="0"/>
    </xf>
    <xf numFmtId="164" fontId="4" fillId="0" borderId="15" xfId="0" applyNumberFormat="1" applyFont="1" applyBorder="1" applyAlignment="1">
      <alignment vertical="center"/>
    </xf>
    <xf numFmtId="164" fontId="4" fillId="2" borderId="16" xfId="0" applyNumberFormat="1" applyFont="1" applyFill="1" applyBorder="1"/>
    <xf numFmtId="2" fontId="6" fillId="2" borderId="16" xfId="0" applyNumberFormat="1" applyFont="1" applyFill="1" applyBorder="1" applyProtection="1">
      <protection locked="0"/>
    </xf>
    <xf numFmtId="2" fontId="4" fillId="2" borderId="17" xfId="0" applyNumberFormat="1" applyFont="1" applyFill="1" applyBorder="1"/>
    <xf numFmtId="0" fontId="4" fillId="0" borderId="18" xfId="0" applyFont="1" applyBorder="1" applyAlignment="1">
      <alignment horizontal="center" vertical="center" wrapText="1"/>
    </xf>
    <xf numFmtId="2" fontId="4" fillId="0" borderId="19" xfId="0" applyNumberFormat="1" applyFont="1" applyBorder="1" applyAlignment="1">
      <alignment horizontal="center" vertical="center"/>
    </xf>
    <xf numFmtId="2" fontId="4" fillId="0" borderId="20" xfId="0" applyNumberFormat="1" applyFont="1" applyBorder="1" applyAlignment="1">
      <alignment horizontal="center" vertical="center"/>
    </xf>
    <xf numFmtId="0" fontId="4"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9" fillId="0" borderId="0" xfId="0" applyFont="1" applyAlignment="1" applyProtection="1">
      <alignment wrapText="1"/>
      <protection locked="0"/>
    </xf>
    <xf numFmtId="0" fontId="9" fillId="0" borderId="0" xfId="0" applyFont="1" applyProtection="1">
      <protection locked="0"/>
    </xf>
    <xf numFmtId="164" fontId="4" fillId="0" borderId="0" xfId="0" applyNumberFormat="1" applyFont="1" applyProtection="1">
      <protection locked="0"/>
    </xf>
    <xf numFmtId="2" fontId="5" fillId="0" borderId="0" xfId="0" applyNumberFormat="1" applyFont="1" applyProtection="1">
      <protection locked="0"/>
    </xf>
    <xf numFmtId="2" fontId="10" fillId="0" borderId="0" xfId="0" applyNumberFormat="1" applyFont="1" applyProtection="1">
      <protection locked="0"/>
    </xf>
    <xf numFmtId="164" fontId="5" fillId="3" borderId="24" xfId="0" applyNumberFormat="1" applyFont="1" applyFill="1" applyBorder="1" applyAlignment="1">
      <alignment horizontal="left" vertical="center" wrapText="1"/>
    </xf>
    <xf numFmtId="164" fontId="5" fillId="3" borderId="2" xfId="0" applyNumberFormat="1" applyFont="1" applyFill="1" applyBorder="1" applyAlignment="1">
      <alignment horizontal="left" vertical="center" wrapText="1"/>
    </xf>
    <xf numFmtId="164" fontId="5" fillId="3" borderId="25" xfId="0" applyNumberFormat="1" applyFont="1" applyFill="1" applyBorder="1" applyAlignment="1">
      <alignment vertical="center" wrapText="1"/>
    </xf>
    <xf numFmtId="164" fontId="4" fillId="0" borderId="26" xfId="0" applyNumberFormat="1" applyFont="1" applyBorder="1" applyAlignment="1">
      <alignment horizontal="center" vertical="center"/>
    </xf>
    <xf numFmtId="0" fontId="5" fillId="0" borderId="27" xfId="0" applyFont="1" applyBorder="1" applyProtection="1">
      <protection locked="0"/>
    </xf>
    <xf numFmtId="4" fontId="8" fillId="0" borderId="26" xfId="0" applyNumberFormat="1" applyFont="1" applyBorder="1" applyAlignment="1" applyProtection="1">
      <alignment horizontal="center" vertical="center"/>
      <protection locked="0"/>
    </xf>
    <xf numFmtId="164" fontId="5" fillId="3" borderId="28" xfId="0" applyNumberFormat="1" applyFont="1" applyFill="1" applyBorder="1" applyAlignment="1">
      <alignment vertical="center"/>
    </xf>
    <xf numFmtId="0" fontId="5" fillId="3" borderId="29" xfId="0" applyFont="1" applyFill="1" applyBorder="1" applyProtection="1">
      <protection locked="0"/>
    </xf>
    <xf numFmtId="164" fontId="5" fillId="3" borderId="30" xfId="0" applyNumberFormat="1" applyFont="1" applyFill="1" applyBorder="1" applyAlignment="1">
      <alignment vertical="center"/>
    </xf>
    <xf numFmtId="164" fontId="5" fillId="3" borderId="31" xfId="0" applyNumberFormat="1" applyFont="1" applyFill="1" applyBorder="1" applyAlignment="1">
      <alignment horizontal="left" vertical="center" wrapText="1"/>
    </xf>
    <xf numFmtId="164" fontId="2" fillId="0" borderId="10" xfId="0" applyNumberFormat="1" applyFont="1" applyBorder="1" applyAlignment="1">
      <alignment vertical="center" wrapText="1"/>
    </xf>
    <xf numFmtId="0" fontId="2" fillId="0" borderId="10" xfId="0" applyFont="1" applyBorder="1" applyAlignment="1">
      <alignment wrapText="1"/>
    </xf>
    <xf numFmtId="0" fontId="0" fillId="0" borderId="0" xfId="0" applyAlignment="1">
      <alignment wrapText="1"/>
    </xf>
    <xf numFmtId="164" fontId="4" fillId="2" borderId="1" xfId="0" applyNumberFormat="1" applyFont="1" applyFill="1" applyBorder="1" applyAlignment="1">
      <alignment horizontal="left"/>
    </xf>
    <xf numFmtId="0" fontId="0" fillId="0" borderId="32" xfId="0" applyBorder="1" applyAlignment="1">
      <alignment wrapText="1"/>
    </xf>
    <xf numFmtId="0" fontId="2" fillId="0" borderId="33" xfId="0" applyFont="1" applyBorder="1" applyAlignment="1">
      <alignment wrapText="1"/>
    </xf>
    <xf numFmtId="164" fontId="5" fillId="3" borderId="34" xfId="0" applyNumberFormat="1" applyFont="1" applyFill="1" applyBorder="1" applyAlignment="1">
      <alignment vertical="center" wrapText="1"/>
    </xf>
    <xf numFmtId="0" fontId="2" fillId="0" borderId="15" xfId="0" applyFont="1" applyBorder="1" applyAlignment="1">
      <alignment wrapText="1"/>
    </xf>
    <xf numFmtId="0" fontId="3" fillId="0" borderId="0" xfId="0" applyFont="1"/>
    <xf numFmtId="0" fontId="3" fillId="0" borderId="0" xfId="0" applyFont="1" applyAlignment="1">
      <alignment wrapText="1"/>
    </xf>
    <xf numFmtId="0" fontId="5" fillId="0" borderId="33" xfId="0" applyFont="1" applyBorder="1" applyAlignment="1" applyProtection="1">
      <alignment horizontal="center"/>
      <protection locked="0"/>
    </xf>
    <xf numFmtId="4" fontId="4" fillId="4" borderId="35" xfId="0" applyNumberFormat="1" applyFont="1" applyFill="1" applyBorder="1" applyAlignment="1" applyProtection="1">
      <alignment horizontal="center" vertical="center" wrapText="1"/>
      <protection locked="0"/>
    </xf>
    <xf numFmtId="4" fontId="4" fillId="4" borderId="32" xfId="0" applyNumberFormat="1" applyFont="1" applyFill="1" applyBorder="1" applyAlignment="1" applyProtection="1">
      <alignment horizontal="center" vertical="center" wrapText="1"/>
      <protection locked="0"/>
    </xf>
    <xf numFmtId="4" fontId="4" fillId="4" borderId="36" xfId="0" applyNumberFormat="1" applyFont="1" applyFill="1" applyBorder="1" applyAlignment="1" applyProtection="1">
      <alignment horizontal="center" vertical="center" wrapText="1"/>
      <protection locked="0"/>
    </xf>
    <xf numFmtId="4" fontId="4" fillId="4" borderId="33" xfId="0" applyNumberFormat="1" applyFont="1" applyFill="1" applyBorder="1" applyAlignment="1" applyProtection="1">
      <alignment horizontal="center" vertical="center" wrapText="1"/>
      <protection locked="0"/>
    </xf>
    <xf numFmtId="4" fontId="4" fillId="4" borderId="5" xfId="0" applyNumberFormat="1" applyFont="1" applyFill="1" applyBorder="1" applyAlignment="1" applyProtection="1">
      <alignment horizontal="center" vertical="center" wrapText="1"/>
      <protection locked="0"/>
    </xf>
    <xf numFmtId="4" fontId="4" fillId="4" borderId="15" xfId="0" applyNumberFormat="1" applyFont="1" applyFill="1" applyBorder="1" applyAlignment="1" applyProtection="1">
      <alignment horizontal="center" vertical="center" wrapText="1"/>
      <protection locked="0"/>
    </xf>
    <xf numFmtId="164" fontId="4" fillId="0" borderId="5" xfId="0" applyNumberFormat="1" applyFont="1" applyBorder="1" applyAlignment="1">
      <alignment horizontal="center" vertical="center"/>
    </xf>
    <xf numFmtId="164" fontId="4" fillId="0" borderId="40" xfId="0" applyNumberFormat="1" applyFont="1" applyBorder="1" applyAlignment="1">
      <alignment horizontal="center" vertical="center"/>
    </xf>
    <xf numFmtId="0" fontId="5" fillId="0" borderId="3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8" xfId="0" applyFont="1" applyBorder="1" applyAlignment="1">
      <alignment horizontal="center" vertical="center" wrapText="1"/>
    </xf>
    <xf numFmtId="0" fontId="12" fillId="0" borderId="4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2" fillId="0" borderId="0" xfId="0" applyFont="1" applyAlignment="1">
      <alignment wrapText="1"/>
    </xf>
    <xf numFmtId="164" fontId="13" fillId="0" borderId="0" xfId="0" applyNumberFormat="1" applyFont="1" applyAlignment="1">
      <alignment vertical="center" wrapText="1"/>
    </xf>
    <xf numFmtId="0" fontId="3" fillId="0" borderId="0" xfId="0" applyFont="1" applyAlignment="1">
      <alignment wrapText="1"/>
    </xf>
    <xf numFmtId="0" fontId="11" fillId="0" borderId="35" xfId="0" applyFont="1" applyBorder="1" applyAlignment="1" applyProtection="1">
      <protection locked="0"/>
    </xf>
    <xf numFmtId="0" fontId="11" fillId="0" borderId="36" xfId="0" applyFont="1" applyBorder="1" applyAlignment="1" applyProtection="1">
      <protection locked="0"/>
    </xf>
    <xf numFmtId="0" fontId="11" fillId="0" borderId="36" xfId="0" applyFont="1" applyBorder="1" applyAlignment="1"/>
    <xf numFmtId="0" fontId="11" fillId="0" borderId="5" xfId="0" applyFont="1" applyBorder="1" applyAlignment="1"/>
    <xf numFmtId="0" fontId="11" fillId="0" borderId="37" xfId="0" applyFont="1" applyBorder="1" applyAlignment="1"/>
    <xf numFmtId="0" fontId="11" fillId="0" borderId="38" xfId="0" applyFont="1" applyBorder="1" applyAlignment="1"/>
    <xf numFmtId="0" fontId="11" fillId="0" borderId="39" xfId="0" applyFont="1" applyBorder="1" applyAlignment="1"/>
    <xf numFmtId="0" fontId="0" fillId="0" borderId="0" xfId="0" applyAlignment="1"/>
  </cellXfs>
  <cellStyles count="1">
    <cellStyle name="Normal" xfId="0" builtinId="0"/>
  </cellStyles>
  <dxfs count="10">
    <dxf>
      <font>
        <condense val="0"/>
        <extend val="0"/>
        <color indexed="10"/>
      </font>
      <fill>
        <patternFill patternType="solid">
          <bgColor indexed="13"/>
        </patternFill>
      </fill>
      <border>
        <left style="thin">
          <color indexed="64"/>
        </left>
        <right style="thin">
          <color indexed="64"/>
        </right>
        <top style="thin">
          <color indexed="64"/>
        </top>
        <bottom style="thin">
          <color indexed="64"/>
        </bottom>
      </border>
    </dxf>
    <dxf>
      <fill>
        <patternFill>
          <bgColor indexed="22"/>
        </patternFill>
      </fill>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condense val="0"/>
        <extend val="0"/>
        <color indexed="10"/>
      </font>
    </dxf>
    <dxf>
      <font>
        <b/>
        <i val="0"/>
        <condense val="0"/>
        <extend val="0"/>
        <color indexed="10"/>
      </font>
      <fill>
        <patternFill patternType="none">
          <bgColor indexed="65"/>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CD298-DF0E-495D-8EBD-A6CD09125FC6}">
  <sheetPr>
    <pageSetUpPr fitToPage="1"/>
  </sheetPr>
  <dimension ref="A1:K57"/>
  <sheetViews>
    <sheetView tabSelected="1" zoomScaleNormal="100" workbookViewId="0">
      <selection activeCell="E33" sqref="E33"/>
    </sheetView>
  </sheetViews>
  <sheetFormatPr defaultRowHeight="15.75"/>
  <cols>
    <col min="1" max="1" width="39.85546875" style="8" customWidth="1"/>
    <col min="2" max="2" width="58" style="8" customWidth="1"/>
    <col min="3" max="3" width="18.85546875" style="8" customWidth="1"/>
    <col min="4" max="4" width="18.140625" style="8" customWidth="1"/>
    <col min="5" max="5" width="16.42578125" style="8" customWidth="1"/>
    <col min="6" max="16384" width="9.140625" style="8"/>
  </cols>
  <sheetData>
    <row r="1" spans="1:9" ht="12.75" customHeight="1">
      <c r="B1" s="83" t="s">
        <v>0</v>
      </c>
      <c r="C1" s="73">
        <v>0</v>
      </c>
      <c r="D1" s="74"/>
    </row>
    <row r="2" spans="1:9" ht="12.75" customHeight="1">
      <c r="B2" s="84"/>
      <c r="C2" s="75"/>
      <c r="D2" s="76"/>
    </row>
    <row r="3" spans="1:9" ht="13.5" customHeight="1" thickBot="1">
      <c r="B3" s="84"/>
      <c r="C3" s="77"/>
      <c r="D3" s="78"/>
    </row>
    <row r="4" spans="1:9" ht="78.75" customHeight="1">
      <c r="B4" s="1" t="s">
        <v>1</v>
      </c>
      <c r="C4" s="17" t="s">
        <v>2</v>
      </c>
      <c r="D4" s="18" t="s">
        <v>3</v>
      </c>
      <c r="E4" s="19" t="s">
        <v>4</v>
      </c>
    </row>
    <row r="5" spans="1:9" ht="18" customHeight="1" thickBot="1">
      <c r="A5" s="8" t="s">
        <v>5</v>
      </c>
      <c r="B5" s="2" t="s">
        <v>6</v>
      </c>
      <c r="C5" s="21"/>
      <c r="D5" s="22"/>
      <c r="E5" s="23"/>
    </row>
    <row r="6" spans="1:9">
      <c r="A6" s="92" t="s">
        <v>7</v>
      </c>
      <c r="B6" s="3" t="s">
        <v>8</v>
      </c>
      <c r="C6" s="24">
        <v>0.7</v>
      </c>
      <c r="D6" s="25">
        <v>0</v>
      </c>
      <c r="E6" s="26">
        <v>0</v>
      </c>
    </row>
    <row r="7" spans="1:9" ht="31.5">
      <c r="A7" s="93"/>
      <c r="B7" s="4" t="s">
        <v>9</v>
      </c>
      <c r="C7" s="27">
        <v>0.6</v>
      </c>
      <c r="D7" s="25">
        <v>0</v>
      </c>
      <c r="E7" s="26">
        <v>0</v>
      </c>
    </row>
    <row r="8" spans="1:9">
      <c r="A8" s="94"/>
      <c r="B8" s="5" t="s">
        <v>10</v>
      </c>
      <c r="C8" s="27">
        <v>0.5</v>
      </c>
      <c r="D8" s="25">
        <v>0</v>
      </c>
      <c r="E8" s="26">
        <v>0</v>
      </c>
    </row>
    <row r="9" spans="1:9">
      <c r="A9" s="94"/>
      <c r="B9" s="5" t="s">
        <v>11</v>
      </c>
      <c r="C9" s="27">
        <v>0.3</v>
      </c>
      <c r="D9" s="25">
        <v>0</v>
      </c>
      <c r="E9" s="26">
        <v>0</v>
      </c>
    </row>
    <row r="10" spans="1:9" ht="16.5" thickBot="1">
      <c r="A10" s="95"/>
      <c r="B10" s="6" t="s">
        <v>12</v>
      </c>
      <c r="C10" s="24">
        <v>0</v>
      </c>
      <c r="D10" s="34">
        <v>0</v>
      </c>
      <c r="E10" s="35">
        <v>0</v>
      </c>
    </row>
    <row r="11" spans="1:9" ht="17.25" customHeight="1">
      <c r="A11" s="92" t="s">
        <v>13</v>
      </c>
      <c r="B11" s="58" t="s">
        <v>14</v>
      </c>
      <c r="C11" s="28">
        <v>0.2</v>
      </c>
      <c r="D11" s="29">
        <v>0</v>
      </c>
      <c r="E11" s="30">
        <v>0</v>
      </c>
    </row>
    <row r="12" spans="1:9" ht="17.25" customHeight="1">
      <c r="A12" s="93"/>
      <c r="B12" s="59" t="s">
        <v>15</v>
      </c>
      <c r="C12" s="27">
        <v>0.1</v>
      </c>
      <c r="D12" s="25">
        <v>0</v>
      </c>
      <c r="E12" s="26">
        <v>0</v>
      </c>
    </row>
    <row r="13" spans="1:9" ht="14.45" customHeight="1" thickBot="1">
      <c r="A13" s="95"/>
      <c r="B13" s="60" t="s">
        <v>16</v>
      </c>
      <c r="C13" s="31">
        <v>0</v>
      </c>
      <c r="D13" s="32">
        <v>0</v>
      </c>
      <c r="E13" s="33">
        <v>0</v>
      </c>
    </row>
    <row r="14" spans="1:9" ht="18.600000000000001" customHeight="1">
      <c r="A14" s="94" t="s">
        <v>17</v>
      </c>
      <c r="B14" s="53" t="s">
        <v>18</v>
      </c>
      <c r="C14" s="27">
        <v>0.5</v>
      </c>
      <c r="D14" s="25">
        <v>0</v>
      </c>
      <c r="E14" s="26">
        <v>0</v>
      </c>
      <c r="G14" s="36"/>
      <c r="H14" s="36"/>
      <c r="I14" s="36"/>
    </row>
    <row r="15" spans="1:9" ht="17.100000000000001" customHeight="1" thickBot="1">
      <c r="A15" s="95"/>
      <c r="B15" s="7" t="s">
        <v>19</v>
      </c>
      <c r="C15" s="31">
        <v>0.4</v>
      </c>
      <c r="D15" s="32">
        <v>0</v>
      </c>
      <c r="E15" s="33">
        <v>0</v>
      </c>
      <c r="G15" s="36"/>
      <c r="H15" s="36"/>
      <c r="I15" s="36"/>
    </row>
    <row r="16" spans="1:9" ht="14.1" customHeight="1">
      <c r="A16" s="96" t="s">
        <v>20</v>
      </c>
      <c r="B16" s="54" t="s">
        <v>21</v>
      </c>
      <c r="C16" s="28">
        <v>1</v>
      </c>
      <c r="D16" s="29">
        <v>0</v>
      </c>
      <c r="E16" s="30">
        <v>0</v>
      </c>
    </row>
    <row r="17" spans="1:11" ht="17.100000000000001" customHeight="1">
      <c r="A17" s="97"/>
      <c r="B17" s="52" t="s">
        <v>22</v>
      </c>
      <c r="C17" s="27">
        <v>0.9</v>
      </c>
      <c r="D17" s="25">
        <v>0</v>
      </c>
      <c r="E17" s="26">
        <v>0</v>
      </c>
    </row>
    <row r="18" spans="1:11" ht="20.100000000000001" customHeight="1">
      <c r="A18" s="97"/>
      <c r="B18" s="52" t="s">
        <v>23</v>
      </c>
      <c r="C18" s="27">
        <v>0.8</v>
      </c>
      <c r="D18" s="25">
        <v>0</v>
      </c>
      <c r="E18" s="26">
        <v>0</v>
      </c>
    </row>
    <row r="19" spans="1:11" ht="19.5" customHeight="1">
      <c r="A19" s="97"/>
      <c r="B19" s="52" t="s">
        <v>24</v>
      </c>
      <c r="C19" s="27">
        <v>0.7</v>
      </c>
      <c r="D19" s="25">
        <v>0</v>
      </c>
      <c r="E19" s="26">
        <v>0</v>
      </c>
      <c r="G19" s="36"/>
      <c r="H19" s="36"/>
      <c r="I19" s="36"/>
    </row>
    <row r="20" spans="1:11" ht="19.5" customHeight="1">
      <c r="A20" s="97"/>
      <c r="B20" s="52" t="s">
        <v>25</v>
      </c>
      <c r="C20" s="27">
        <v>0.6</v>
      </c>
      <c r="D20" s="25">
        <v>0</v>
      </c>
      <c r="E20" s="26">
        <v>0</v>
      </c>
      <c r="G20" s="36"/>
      <c r="H20" s="36"/>
      <c r="I20" s="36"/>
    </row>
    <row r="21" spans="1:11" ht="19.5" customHeight="1" thickBot="1">
      <c r="A21" s="98"/>
      <c r="B21" s="61" t="s">
        <v>26</v>
      </c>
      <c r="C21" s="31">
        <v>0.6</v>
      </c>
      <c r="D21" s="32">
        <v>0</v>
      </c>
      <c r="E21" s="33">
        <v>0</v>
      </c>
      <c r="G21" s="36"/>
      <c r="H21" s="36"/>
      <c r="I21" s="36"/>
    </row>
    <row r="22" spans="1:11" ht="19.5" customHeight="1">
      <c r="A22" s="96" t="s">
        <v>27</v>
      </c>
      <c r="B22" s="10" t="s">
        <v>28</v>
      </c>
      <c r="C22" s="28">
        <v>1</v>
      </c>
      <c r="D22" s="29">
        <v>0</v>
      </c>
      <c r="E22" s="30">
        <v>0</v>
      </c>
      <c r="G22" s="36"/>
      <c r="H22" s="36"/>
      <c r="I22" s="36"/>
    </row>
    <row r="23" spans="1:11" ht="29.45" customHeight="1">
      <c r="A23" s="97"/>
      <c r="B23" s="4" t="s">
        <v>29</v>
      </c>
      <c r="C23" s="27">
        <v>0.7</v>
      </c>
      <c r="D23" s="25">
        <v>0</v>
      </c>
      <c r="E23" s="26">
        <v>0</v>
      </c>
    </row>
    <row r="24" spans="1:11" ht="15" customHeight="1">
      <c r="A24" s="97"/>
      <c r="B24" s="4" t="s">
        <v>30</v>
      </c>
      <c r="C24" s="27">
        <v>0.5</v>
      </c>
      <c r="D24" s="25">
        <v>0</v>
      </c>
      <c r="E24" s="26">
        <v>0</v>
      </c>
    </row>
    <row r="25" spans="1:11" ht="26.1" customHeight="1" thickBot="1">
      <c r="A25" s="98"/>
      <c r="B25" s="9" t="s">
        <v>31</v>
      </c>
      <c r="C25" s="31">
        <v>0.2</v>
      </c>
      <c r="D25" s="32">
        <v>0</v>
      </c>
      <c r="E25" s="33">
        <v>0</v>
      </c>
    </row>
    <row r="26" spans="1:11" ht="33" customHeight="1" thickBot="1">
      <c r="B26" s="55" t="s">
        <v>32</v>
      </c>
      <c r="C26" s="56"/>
      <c r="D26" s="57">
        <f>SUM(D6:D25)</f>
        <v>0</v>
      </c>
      <c r="E26" s="57">
        <f>SUM(E6:E25)</f>
        <v>0</v>
      </c>
    </row>
    <row r="27" spans="1:11" ht="33" customHeight="1" thickBot="1">
      <c r="B27" s="11"/>
      <c r="C27" s="79" t="s">
        <v>33</v>
      </c>
      <c r="D27" s="80"/>
      <c r="E27" s="37"/>
    </row>
    <row r="28" spans="1:11" s="20" customFormat="1" ht="18.75" customHeight="1">
      <c r="A28" s="8"/>
      <c r="B28" s="12" t="s">
        <v>34</v>
      </c>
      <c r="C28" s="38"/>
      <c r="D28" s="39"/>
      <c r="E28" s="40"/>
      <c r="F28" s="8"/>
      <c r="G28" s="8"/>
      <c r="H28" s="8"/>
      <c r="I28" s="8"/>
      <c r="J28" s="8"/>
      <c r="K28" s="8"/>
    </row>
    <row r="29" spans="1:11" ht="21" customHeight="1" thickBot="1">
      <c r="B29" s="5" t="s">
        <v>35</v>
      </c>
      <c r="C29" s="27">
        <v>0.6</v>
      </c>
      <c r="D29" s="25">
        <v>0</v>
      </c>
      <c r="E29" s="26">
        <v>0</v>
      </c>
    </row>
    <row r="30" spans="1:11" ht="15.75" customHeight="1">
      <c r="B30" s="81" t="s">
        <v>36</v>
      </c>
      <c r="C30" s="87" t="str">
        <f>IF(D26&lt;&gt;C1,"DEVELOPMENT AREA DIFFERS FROM SITE AREA","OK")</f>
        <v>OK</v>
      </c>
      <c r="D30" s="87" t="str">
        <f>IF(E26&lt;&gt;C1,"PROPOSED AREA DIFFERS FROM SITE AREA","OK")</f>
        <v>OK</v>
      </c>
      <c r="E30" s="85" t="str">
        <f>IF(C1&lt;E6,"GREEN ROOFS EXCEED BUILDING AREA","OK")</f>
        <v>OK</v>
      </c>
    </row>
    <row r="31" spans="1:11" ht="42" customHeight="1" thickBot="1">
      <c r="B31" s="82"/>
      <c r="C31" s="88"/>
      <c r="D31" s="88"/>
      <c r="E31" s="86"/>
    </row>
    <row r="32" spans="1:11" ht="49.5" customHeight="1" thickBot="1">
      <c r="B32" s="72"/>
      <c r="C32" s="41" t="s">
        <v>37</v>
      </c>
      <c r="D32" s="42" t="e">
        <f>((D6*C6)+(D7*C7)+(D8*C8)+(D9*C9)+(D10*C10)+(D11*C11)+(D12*C12)+(D13*C13)+(D20*C20)+(D14*C14)+(D15*C15)+(D16*C16)+(D17*C17)+(D18*C18)+(C19*D19)+(C21*D21)+(C22*D22)+(C23*D23)+(D24*C24)+(C25*D25)+(C26*D26)+(C29*D29))/C1</f>
        <v>#DIV/0!</v>
      </c>
      <c r="E32" s="43" t="e">
        <f>((E6*C6)+(E7*C7)+(E8*C8)+(E9*C9)+(E10*C10)+(E11*C11)+(E12*C12)+(E13*C13)+(E20*C20)+(E14*C14)+(E15*C15)+(E16*C16)+(E17*C17)+(E18*C18)+(C19*E19)+(C21*E21)+(C22*E22)+(C23*E23)+(E24*C24)+(C25*E25)+(C26*E26)+(C29*E29))/C1</f>
        <v>#DIV/0!</v>
      </c>
    </row>
    <row r="33" spans="1:11" ht="37.5" customHeight="1" thickBot="1">
      <c r="B33" s="72"/>
      <c r="C33" s="44" t="s">
        <v>38</v>
      </c>
      <c r="D33" s="45"/>
      <c r="E33" s="46" t="e">
        <f>IF(E32&lt;(D32 + 0.3), "Fail","Pass")</f>
        <v>#DIV/0!</v>
      </c>
    </row>
    <row r="34" spans="1:11" ht="27" customHeight="1">
      <c r="A34" s="8" t="s">
        <v>39</v>
      </c>
      <c r="B34" s="36"/>
      <c r="C34" s="36"/>
      <c r="D34" s="36"/>
      <c r="E34" s="36"/>
      <c r="F34" s="36"/>
      <c r="G34" s="36"/>
      <c r="H34" s="36"/>
      <c r="I34" s="36"/>
      <c r="J34" s="36"/>
      <c r="K34" s="36"/>
    </row>
    <row r="35" spans="1:11" ht="36" customHeight="1">
      <c r="A35" s="47"/>
      <c r="B35" s="36"/>
      <c r="C35" s="36"/>
      <c r="D35" s="36"/>
      <c r="E35" s="36"/>
      <c r="F35" s="36"/>
      <c r="G35" s="36"/>
      <c r="H35" s="36"/>
      <c r="I35" s="36"/>
      <c r="J35" s="36"/>
      <c r="K35" s="36"/>
    </row>
    <row r="36" spans="1:11">
      <c r="B36" s="36"/>
      <c r="C36" s="36"/>
      <c r="D36" s="36"/>
      <c r="E36" s="36"/>
      <c r="F36" s="36"/>
      <c r="G36" s="36"/>
      <c r="H36" s="36"/>
      <c r="I36" s="36"/>
      <c r="J36" s="36"/>
      <c r="K36" s="36"/>
    </row>
    <row r="37" spans="1:11">
      <c r="A37" s="48"/>
      <c r="B37" s="36"/>
      <c r="C37" s="36"/>
      <c r="D37" s="36"/>
      <c r="E37" s="36"/>
      <c r="F37" s="36"/>
      <c r="G37" s="36"/>
      <c r="H37" s="36"/>
      <c r="I37" s="36"/>
      <c r="J37" s="36"/>
      <c r="K37" s="36"/>
    </row>
    <row r="38" spans="1:11">
      <c r="B38" s="36"/>
      <c r="C38" s="36"/>
      <c r="D38" s="36"/>
      <c r="E38" s="36"/>
      <c r="F38" s="36"/>
      <c r="G38" s="36"/>
      <c r="H38" s="36"/>
      <c r="I38" s="36"/>
      <c r="J38" s="36"/>
      <c r="K38" s="36"/>
    </row>
    <row r="39" spans="1:11">
      <c r="B39" s="36"/>
      <c r="C39" s="36"/>
      <c r="D39" s="36"/>
      <c r="E39" s="36"/>
      <c r="F39" s="36"/>
      <c r="G39" s="36"/>
      <c r="H39" s="36"/>
      <c r="I39" s="36"/>
      <c r="J39" s="36"/>
      <c r="K39" s="36"/>
    </row>
    <row r="40" spans="1:11">
      <c r="B40" s="36"/>
      <c r="C40" s="36"/>
      <c r="D40" s="36"/>
      <c r="E40" s="36"/>
      <c r="F40" s="36"/>
      <c r="G40" s="36"/>
      <c r="H40" s="36"/>
      <c r="I40" s="36"/>
      <c r="J40" s="36"/>
      <c r="K40" s="36"/>
    </row>
    <row r="41" spans="1:11">
      <c r="B41" s="36"/>
      <c r="C41" s="36"/>
      <c r="D41" s="36"/>
      <c r="E41" s="36"/>
      <c r="F41" s="36"/>
      <c r="G41" s="36"/>
      <c r="H41" s="36"/>
      <c r="I41" s="36"/>
      <c r="J41" s="36"/>
      <c r="K41" s="36"/>
    </row>
    <row r="42" spans="1:11">
      <c r="B42" s="36"/>
      <c r="C42" s="36"/>
      <c r="D42" s="36"/>
      <c r="E42" s="36"/>
      <c r="F42" s="36"/>
      <c r="G42" s="36"/>
      <c r="H42" s="36"/>
      <c r="I42" s="36"/>
      <c r="J42" s="36"/>
      <c r="K42" s="36"/>
    </row>
    <row r="43" spans="1:11">
      <c r="B43" s="36"/>
      <c r="C43" s="36"/>
      <c r="D43" s="36"/>
      <c r="E43" s="36"/>
      <c r="F43" s="36"/>
      <c r="G43" s="36"/>
      <c r="H43" s="36"/>
      <c r="I43" s="36"/>
      <c r="J43" s="36"/>
      <c r="K43" s="36"/>
    </row>
    <row r="44" spans="1:11">
      <c r="B44" s="13"/>
    </row>
    <row r="45" spans="1:11">
      <c r="B45" s="13"/>
    </row>
    <row r="46" spans="1:11">
      <c r="B46" s="14"/>
      <c r="C46" s="49"/>
    </row>
    <row r="47" spans="1:11">
      <c r="B47" s="14"/>
      <c r="C47" s="15"/>
    </row>
    <row r="48" spans="1:11">
      <c r="B48" s="15"/>
      <c r="C48" s="15"/>
      <c r="E48" s="16"/>
    </row>
    <row r="49" spans="2:5">
      <c r="B49" s="15"/>
      <c r="C49" s="15"/>
      <c r="D49" s="16"/>
      <c r="E49" s="50"/>
    </row>
    <row r="50" spans="2:5">
      <c r="B50" s="15"/>
      <c r="C50" s="15"/>
      <c r="D50" s="50"/>
      <c r="E50" s="50"/>
    </row>
    <row r="51" spans="2:5">
      <c r="B51" s="15"/>
      <c r="C51" s="15"/>
      <c r="D51" s="50"/>
      <c r="E51" s="16"/>
    </row>
    <row r="52" spans="2:5">
      <c r="B52" s="15"/>
      <c r="C52" s="15"/>
      <c r="D52" s="16"/>
      <c r="E52" s="50"/>
    </row>
    <row r="53" spans="2:5">
      <c r="B53" s="15"/>
      <c r="C53" s="15"/>
      <c r="D53" s="51"/>
      <c r="E53" s="50"/>
    </row>
    <row r="54" spans="2:5">
      <c r="B54" s="15"/>
      <c r="C54" s="49"/>
      <c r="D54" s="50"/>
      <c r="E54" s="50"/>
    </row>
    <row r="55" spans="2:5">
      <c r="D55" s="50"/>
      <c r="E55" s="16"/>
    </row>
    <row r="56" spans="2:5">
      <c r="D56" s="50"/>
      <c r="E56" s="16"/>
    </row>
    <row r="57" spans="2:5">
      <c r="D57" s="16"/>
    </row>
  </sheetData>
  <protectedRanges>
    <protectedRange password="CEAA" sqref="D28:D29 D4:D26" name="Range1"/>
  </protectedRanges>
  <mergeCells count="13">
    <mergeCell ref="C1:D3"/>
    <mergeCell ref="C27:D27"/>
    <mergeCell ref="B30:B31"/>
    <mergeCell ref="B1:B3"/>
    <mergeCell ref="E30:E31"/>
    <mergeCell ref="D30:D31"/>
    <mergeCell ref="C30:C31"/>
    <mergeCell ref="A6:A10"/>
    <mergeCell ref="A11:A13"/>
    <mergeCell ref="B32:B33"/>
    <mergeCell ref="A14:A15"/>
    <mergeCell ref="A16:A21"/>
    <mergeCell ref="A22:A25"/>
  </mergeCells>
  <phoneticPr fontId="1" type="noConversion"/>
  <conditionalFormatting sqref="D33:E33">
    <cfRule type="cellIs" dxfId="9" priority="1" stopIfTrue="1" operator="equal">
      <formula>"FAIL"</formula>
    </cfRule>
  </conditionalFormatting>
  <conditionalFormatting sqref="E26">
    <cfRule type="cellIs" dxfId="8" priority="2" stopIfTrue="1" operator="notEqual">
      <formula>$C$1</formula>
    </cfRule>
  </conditionalFormatting>
  <conditionalFormatting sqref="E6:E25">
    <cfRule type="cellIs" dxfId="7" priority="3" stopIfTrue="1" operator="greaterThan">
      <formula>$C$1</formula>
    </cfRule>
  </conditionalFormatting>
  <conditionalFormatting sqref="E30:E31">
    <cfRule type="cellIs" dxfId="6" priority="4" stopIfTrue="1" operator="equal">
      <formula>"GREEN ROOFS EXCEED BUILDING AREA"</formula>
    </cfRule>
  </conditionalFormatting>
  <conditionalFormatting sqref="C30:C31">
    <cfRule type="cellIs" dxfId="5" priority="5" stopIfTrue="1" operator="equal">
      <formula>"DEVELOPMENT AREA DIFFERS FROM SITE AREA"</formula>
    </cfRule>
  </conditionalFormatting>
  <conditionalFormatting sqref="D30:D31">
    <cfRule type="cellIs" dxfId="4" priority="6" stopIfTrue="1" operator="equal">
      <formula>"PROPOSED AREA DIFFERS FROM SITE AREA"</formula>
    </cfRule>
  </conditionalFormatting>
  <conditionalFormatting sqref="D6:D25">
    <cfRule type="cellIs" dxfId="3" priority="7" stopIfTrue="1" operator="greaterThan">
      <formula>$C$1</formula>
    </cfRule>
  </conditionalFormatting>
  <conditionalFormatting sqref="D26">
    <cfRule type="cellIs" dxfId="2" priority="8" stopIfTrue="1" operator="notEqual">
      <formula>$C$1</formula>
    </cfRule>
  </conditionalFormatting>
  <conditionalFormatting sqref="C4">
    <cfRule type="cellIs" dxfId="1" priority="9" stopIfTrue="1" operator="lessThan">
      <formula>1</formula>
    </cfRule>
  </conditionalFormatting>
  <conditionalFormatting sqref="C1">
    <cfRule type="cellIs" dxfId="0" priority="10" stopIfTrue="1" operator="lessThan">
      <formula>1</formula>
    </cfRule>
  </conditionalFormatting>
  <pageMargins left="0.74803149606299213" right="0.74803149606299213" top="0.98425196850393704" bottom="0.98425196850393704" header="0.51181102362204722" footer="0.51181102362204722"/>
  <pageSetup paperSize="9" scale="49" orientation="portrait" r:id="rId1"/>
  <headerFooter alignWithMargins="0"/>
  <ignoredErrors>
    <ignoredError sqref="E26 D26 C30:D3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15D66-3A53-4A66-8A38-441B0B11D354}">
  <dimension ref="A1:C25"/>
  <sheetViews>
    <sheetView topLeftCell="A5" workbookViewId="0">
      <selection activeCell="B11" sqref="B11"/>
    </sheetView>
  </sheetViews>
  <sheetFormatPr defaultRowHeight="12.75"/>
  <cols>
    <col min="1" max="1" width="52.140625" customWidth="1"/>
    <col min="2" max="2" width="85.28515625" style="64" customWidth="1"/>
    <col min="3" max="3" width="120.140625" customWidth="1"/>
  </cols>
  <sheetData>
    <row r="1" spans="1:3" ht="15.75">
      <c r="A1" s="65" t="s">
        <v>40</v>
      </c>
      <c r="B1" s="66"/>
    </row>
    <row r="2" spans="1:3" ht="51.75">
      <c r="A2" s="3" t="s">
        <v>8</v>
      </c>
      <c r="B2" s="67" t="s">
        <v>41</v>
      </c>
    </row>
    <row r="3" spans="1:3" ht="38.25">
      <c r="A3" s="4" t="s">
        <v>9</v>
      </c>
      <c r="B3" s="67" t="s">
        <v>42</v>
      </c>
      <c r="C3" s="89" t="s">
        <v>43</v>
      </c>
    </row>
    <row r="4" spans="1:3" ht="25.5">
      <c r="A4" s="5" t="s">
        <v>10</v>
      </c>
      <c r="B4" s="67" t="s">
        <v>44</v>
      </c>
      <c r="C4" s="99"/>
    </row>
    <row r="5" spans="1:3" ht="97.5" customHeight="1">
      <c r="A5" s="5" t="s">
        <v>11</v>
      </c>
      <c r="B5" s="67" t="s">
        <v>45</v>
      </c>
      <c r="C5" s="99"/>
    </row>
    <row r="6" spans="1:3" ht="72.599999999999994" customHeight="1" thickBot="1">
      <c r="A6" s="6" t="s">
        <v>12</v>
      </c>
      <c r="B6" s="67" t="s">
        <v>12</v>
      </c>
    </row>
    <row r="7" spans="1:3" ht="25.5">
      <c r="A7" s="58" t="s">
        <v>14</v>
      </c>
      <c r="B7" s="67" t="s">
        <v>46</v>
      </c>
    </row>
    <row r="8" spans="1:3" ht="89.25">
      <c r="A8" s="59" t="s">
        <v>15</v>
      </c>
      <c r="B8" s="62" t="s">
        <v>47</v>
      </c>
    </row>
    <row r="9" spans="1:3" ht="26.25" thickBot="1">
      <c r="A9" s="60" t="s">
        <v>16</v>
      </c>
      <c r="B9" s="67" t="s">
        <v>48</v>
      </c>
    </row>
    <row r="10" spans="1:3" ht="51">
      <c r="A10" s="53" t="s">
        <v>18</v>
      </c>
      <c r="B10" s="67" t="s">
        <v>49</v>
      </c>
    </row>
    <row r="11" spans="1:3" ht="153.75" thickBot="1">
      <c r="A11" s="7" t="s">
        <v>19</v>
      </c>
      <c r="B11" s="63" t="s">
        <v>50</v>
      </c>
    </row>
    <row r="12" spans="1:3" ht="51">
      <c r="A12" s="10" t="s">
        <v>21</v>
      </c>
      <c r="B12" s="67" t="s">
        <v>51</v>
      </c>
    </row>
    <row r="13" spans="1:3" ht="25.5">
      <c r="A13" s="53" t="s">
        <v>22</v>
      </c>
      <c r="B13" s="67" t="s">
        <v>52</v>
      </c>
    </row>
    <row r="14" spans="1:3" ht="25.5">
      <c r="A14" s="53" t="s">
        <v>23</v>
      </c>
      <c r="B14" s="67" t="s">
        <v>53</v>
      </c>
    </row>
    <row r="15" spans="1:3" ht="25.5">
      <c r="A15" s="53" t="s">
        <v>24</v>
      </c>
      <c r="B15" s="67" t="s">
        <v>54</v>
      </c>
    </row>
    <row r="16" spans="1:3" ht="38.25">
      <c r="A16" s="53" t="s">
        <v>25</v>
      </c>
      <c r="B16" s="67" t="s">
        <v>55</v>
      </c>
    </row>
    <row r="17" spans="1:2" ht="26.25" thickBot="1">
      <c r="A17" s="7" t="s">
        <v>26</v>
      </c>
      <c r="B17" s="67" t="s">
        <v>56</v>
      </c>
    </row>
    <row r="18" spans="1:2" ht="25.5">
      <c r="A18" s="10" t="s">
        <v>28</v>
      </c>
      <c r="B18" s="67" t="s">
        <v>57</v>
      </c>
    </row>
    <row r="19" spans="1:2" ht="63.75">
      <c r="A19" s="4" t="s">
        <v>29</v>
      </c>
      <c r="B19" s="67" t="s">
        <v>58</v>
      </c>
    </row>
    <row r="20" spans="1:2" ht="25.5">
      <c r="A20" s="4" t="s">
        <v>30</v>
      </c>
      <c r="B20" s="67" t="s">
        <v>59</v>
      </c>
    </row>
    <row r="21" spans="1:2" ht="26.25" thickBot="1">
      <c r="A21" s="9" t="s">
        <v>31</v>
      </c>
      <c r="B21" s="67" t="s">
        <v>60</v>
      </c>
    </row>
    <row r="22" spans="1:2" ht="102.75" thickBot="1">
      <c r="A22" s="68" t="s">
        <v>61</v>
      </c>
      <c r="B22" s="69" t="s">
        <v>62</v>
      </c>
    </row>
    <row r="24" spans="1:2" ht="14.25">
      <c r="A24" s="70" t="s">
        <v>63</v>
      </c>
      <c r="B24" s="71"/>
    </row>
    <row r="25" spans="1:2" ht="14.25">
      <c r="A25" s="90" t="s">
        <v>64</v>
      </c>
      <c r="B25" s="91"/>
    </row>
  </sheetData>
  <mergeCells count="2">
    <mergeCell ref="C3:C5"/>
    <mergeCell ref="A25:B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948AB30BFE6243AABB3528D90F19F1" ma:contentTypeVersion="18" ma:contentTypeDescription="Create a new document." ma:contentTypeScope="" ma:versionID="5a6cb7a813fe7a92b31abb1f14be5d70">
  <xsd:schema xmlns:xsd="http://www.w3.org/2001/XMLSchema" xmlns:xs="http://www.w3.org/2001/XMLSchema" xmlns:p="http://schemas.microsoft.com/office/2006/metadata/properties" xmlns:ns2="493633fb-ad58-458c-8f03-74801c59b150" xmlns:ns3="4b5e219b-a606-444b-8cdc-b77a3d60cc90" targetNamespace="http://schemas.microsoft.com/office/2006/metadata/properties" ma:root="true" ma:fieldsID="48d64e53383c0d7a624ca61d7cbb68fb" ns2:_="" ns3:_="">
    <xsd:import namespace="493633fb-ad58-458c-8f03-74801c59b150"/>
    <xsd:import namespace="4b5e219b-a606-444b-8cdc-b77a3d60cc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3633fb-ad58-458c-8f03-74801c59b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ed7a1a3-473e-4927-98d6-49a28d24d93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5e219b-a606-444b-8cdc-b77a3d60cc9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913e636-35a6-4de7-bb20-ca12d7046031}" ma:internalName="TaxCatchAll" ma:showField="CatchAllData" ma:web="4b5e219b-a606-444b-8cdc-b77a3d60cc9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9D68D9-3DEA-44D1-AA51-DD74FF8602D5}"/>
</file>

<file path=customXml/itemProps2.xml><?xml version="1.0" encoding="utf-8"?>
<ds:datastoreItem xmlns:ds="http://schemas.openxmlformats.org/officeDocument/2006/customXml" ds:itemID="{F643F57C-74D2-444C-A4CC-D9B9B897E0E3}"/>
</file>

<file path=docProps/app.xml><?xml version="1.0" encoding="utf-8"?>
<Properties xmlns="http://schemas.openxmlformats.org/officeDocument/2006/extended-properties" xmlns:vt="http://schemas.openxmlformats.org/officeDocument/2006/docPropsVTypes">
  <Application>Microsoft Excel Online</Application>
  <Manager/>
  <Company>TEP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 Space Factor Tool 2024</dc:title>
  <dc:subject/>
  <cp:keywords/>
  <dc:description/>
  <cp:revision/>
  <dcterms:created xsi:type="dcterms:W3CDTF">2010-03-24T14:41:46Z</dcterms:created>
  <dcterms:modified xsi:type="dcterms:W3CDTF">2024-06-25T14:11:53Z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0x010100ABE8D0258781E948ADBB1DF53EE326F2</vt:lpwstr>
  </property>
  <property fmtid="{D5CDD505-2E9C-101B-9397-08002B2CF9AE}" pid="3" name="TaxCatchAll">
    <vt:lpwstr/>
  </property>
  <property fmtid="{D5CDD505-2E9C-101B-9397-08002B2CF9AE}" pid="4" name="lcf76f155ced4ddcb4097134ff3c332f">
    <vt:lpwstr/>
  </property>
</Properties>
</file>