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data\ITC\Web Project\Content in development\Documents\Today\"/>
    </mc:Choice>
  </mc:AlternateContent>
  <bookViews>
    <workbookView xWindow="120" yWindow="45" windowWidth="28620" windowHeight="14190" firstSheet="1" activeTab="7"/>
  </bookViews>
  <sheets>
    <sheet name="Front Cover " sheetId="17" r:id="rId1"/>
    <sheet name="Summary" sheetId="1" r:id="rId2"/>
    <sheet name="Pricing Notes Preambles" sheetId="18" r:id="rId3"/>
    <sheet name="Prelims" sheetId="2" r:id="rId4"/>
    <sheet name="Albion Lift 1" sheetId="6" r:id="rId5"/>
    <sheet name="Albion Lift 2" sheetId="8" r:id="rId6"/>
    <sheet name="Redbridge Lift 1" sheetId="13" r:id="rId7"/>
    <sheet name="Redbridge Lift 2" sheetId="14" r:id="rId8"/>
    <sheet name="Shirley Lift 1" sheetId="15" r:id="rId9"/>
    <sheet name="Shirley Lift 2" sheetId="16" r:id="rId10"/>
    <sheet name="Provisional Sums" sheetId="4" r:id="rId11"/>
  </sheets>
  <externalReferences>
    <externalReference r:id="rId12"/>
    <externalReference r:id="rId13"/>
    <externalReference r:id="rId14"/>
    <externalReference r:id="rId15"/>
    <externalReference r:id="rId16"/>
    <externalReference r:id="rId17"/>
    <externalReference r:id="rId18"/>
  </externalReferences>
  <definedNames>
    <definedName name="a" localSheetId="4">[1]Key!$J$4:$J$7</definedName>
    <definedName name="a" localSheetId="5">[1]Key!$J$4:$J$7</definedName>
    <definedName name="a" localSheetId="6">[1]Key!$J$4:$J$7</definedName>
    <definedName name="a" localSheetId="7">[1]Key!$J$4:$J$7</definedName>
    <definedName name="a" localSheetId="8">[1]Key!$J$4:$J$7</definedName>
    <definedName name="a" localSheetId="9">[1]Key!$J$4:$J$7</definedName>
    <definedName name="a">[2]Key!$J$4:$J$7</definedName>
    <definedName name="Condition" localSheetId="4">[3]Key!$F$4:$F$7</definedName>
    <definedName name="Condition" localSheetId="5">[3]Key!$F$4:$F$7</definedName>
    <definedName name="Condition" localSheetId="2">[4]Key!$F$4:$F$7</definedName>
    <definedName name="Condition" localSheetId="6">[3]Key!$F$4:$F$7</definedName>
    <definedName name="Condition" localSheetId="7">[3]Key!$F$4:$F$7</definedName>
    <definedName name="Condition" localSheetId="8">[3]Key!$F$4:$F$7</definedName>
    <definedName name="Condition" localSheetId="9">[3]Key!$F$4:$F$7</definedName>
    <definedName name="Condition">[5]Key!$F$4:$F$7</definedName>
    <definedName name="costBAR" localSheetId="5">#REF!</definedName>
    <definedName name="costBAR" localSheetId="2">#REF!</definedName>
    <definedName name="costBAR" localSheetId="6">#REF!</definedName>
    <definedName name="costBAR" localSheetId="7">#REF!</definedName>
    <definedName name="costBAR" localSheetId="8">#REF!</definedName>
    <definedName name="costBAR" localSheetId="9">#REF!</definedName>
    <definedName name="costBAR">#REF!</definedName>
    <definedName name="costBLDG" localSheetId="5">#REF!</definedName>
    <definedName name="costBLDG" localSheetId="2">#REF!</definedName>
    <definedName name="costBLDG" localSheetId="6">#REF!</definedName>
    <definedName name="costBLDG" localSheetId="7">#REF!</definedName>
    <definedName name="costBLDG" localSheetId="8">#REF!</definedName>
    <definedName name="costBLDG" localSheetId="9">#REF!</definedName>
    <definedName name="costBLDG">#REF!</definedName>
    <definedName name="costBREWERY" localSheetId="5">#REF!</definedName>
    <definedName name="costBREWERY" localSheetId="2">#REF!</definedName>
    <definedName name="costBREWERY" localSheetId="6">#REF!</definedName>
    <definedName name="costBREWERY" localSheetId="7">#REF!</definedName>
    <definedName name="costBREWERY" localSheetId="8">#REF!</definedName>
    <definedName name="costBREWERY" localSheetId="9">#REF!</definedName>
    <definedName name="costBREWERY">#REF!</definedName>
    <definedName name="costDIRECT" localSheetId="5">#REF!</definedName>
    <definedName name="costDIRECT" localSheetId="2">#REF!</definedName>
    <definedName name="costDIRECT" localSheetId="6">#REF!</definedName>
    <definedName name="costDIRECT" localSheetId="7">#REF!</definedName>
    <definedName name="costDIRECT" localSheetId="8">#REF!</definedName>
    <definedName name="costDIRECT" localSheetId="9">#REF!</definedName>
    <definedName name="costDIRECT">#REF!</definedName>
    <definedName name="EditSafeMode">[6]CPDB!$AD$1:$AD$65536</definedName>
    <definedName name="Element" localSheetId="4">[3]Key!$D$4:$D$46</definedName>
    <definedName name="Element" localSheetId="5">[3]Key!$D$4:$D$46</definedName>
    <definedName name="Element" localSheetId="2">[4]Key!$D$4:$D$46</definedName>
    <definedName name="Element" localSheetId="6">[3]Key!$D$4:$D$46</definedName>
    <definedName name="Element" localSheetId="7">[3]Key!$D$4:$D$46</definedName>
    <definedName name="Element" localSheetId="8">[3]Key!$D$4:$D$46</definedName>
    <definedName name="Element" localSheetId="9">[3]Key!$D$4:$D$46</definedName>
    <definedName name="Element">[5]Key!$D$4:$D$46</definedName>
    <definedName name="LocationDesc" localSheetId="4">[3]Key!$C$4:$C$127</definedName>
    <definedName name="LocationDesc" localSheetId="5">[3]Key!$C$4:$C$127</definedName>
    <definedName name="LocationDesc" localSheetId="2">[4]Key!$C$4:$C$127</definedName>
    <definedName name="LocationDesc" localSheetId="6">[3]Key!$C$4:$C$127</definedName>
    <definedName name="LocationDesc" localSheetId="7">[3]Key!$C$4:$C$127</definedName>
    <definedName name="LocationDesc" localSheetId="8">[3]Key!$C$4:$C$127</definedName>
    <definedName name="LocationDesc" localSheetId="9">[3]Key!$C$4:$C$127</definedName>
    <definedName name="LocationDesc">[5]Key!$C$4:$C$127</definedName>
    <definedName name="prelims" localSheetId="5">#REF!</definedName>
    <definedName name="prelims" localSheetId="2">#REF!</definedName>
    <definedName name="prelims" localSheetId="6">#REF!</definedName>
    <definedName name="prelims" localSheetId="7">#REF!</definedName>
    <definedName name="prelims" localSheetId="8">#REF!</definedName>
    <definedName name="prelims" localSheetId="9">#REF!</definedName>
    <definedName name="prelims">#REF!</definedName>
    <definedName name="_xlnm.Print_Area" localSheetId="4">'Albion Lift 1'!$B$1:$K$318</definedName>
    <definedName name="_xlnm.Print_Area" localSheetId="5">'Albion Lift 2'!$B$1:$K$318</definedName>
    <definedName name="_xlnm.Print_Area" localSheetId="0">'Front Cover '!$A$1:$K$16</definedName>
    <definedName name="_xlnm.Print_Area" localSheetId="3">Prelims!$A$1:$F$58</definedName>
    <definedName name="_xlnm.Print_Area" localSheetId="2">'Pricing Notes Preambles'!$A$1:$F$30</definedName>
    <definedName name="_xlnm.Print_Area" localSheetId="10">'Provisional Sums'!$A$1:$I$43</definedName>
    <definedName name="_xlnm.Print_Area" localSheetId="6">'Redbridge Lift 1'!$B$1:$K$318</definedName>
    <definedName name="_xlnm.Print_Area" localSheetId="7">'Redbridge Lift 2'!$B$1:$K$318</definedName>
    <definedName name="_xlnm.Print_Area" localSheetId="8">'Shirley Lift 1'!$B$1:$K$318</definedName>
    <definedName name="_xlnm.Print_Area" localSheetId="9">'Shirley Lift 2'!$B$1:$K$318</definedName>
    <definedName name="_xlnm.Print_Area" localSheetId="1">Summary!$A$1:$H$41</definedName>
    <definedName name="_xlnm.Print_Titles" localSheetId="4">'Albion Lift 1'!$1:$8</definedName>
    <definedName name="_xlnm.Print_Titles" localSheetId="5">'Albion Lift 2'!$1:$8</definedName>
    <definedName name="_xlnm.Print_Titles" localSheetId="2">'Pricing Notes Preambles'!$1:$6</definedName>
    <definedName name="_xlnm.Print_Titles" localSheetId="6">'Redbridge Lift 1'!$1:$8</definedName>
    <definedName name="_xlnm.Print_Titles" localSheetId="7">'Redbridge Lift 2'!$1:$8</definedName>
    <definedName name="_xlnm.Print_Titles" localSheetId="8">'Shirley Lift 1'!$1:$8</definedName>
    <definedName name="_xlnm.Print_Titles" localSheetId="9">'Shirley Lift 2'!$1:$8</definedName>
    <definedName name="Priority" localSheetId="4">[3]Key!$J$4:$J$7</definedName>
    <definedName name="Priority" localSheetId="5">[3]Key!$J$4:$J$7</definedName>
    <definedName name="Priority" localSheetId="2">[4]Key!$J$4:$J$7</definedName>
    <definedName name="Priority" localSheetId="6">[3]Key!$J$4:$J$7</definedName>
    <definedName name="Priority" localSheetId="7">[3]Key!$J$4:$J$7</definedName>
    <definedName name="Priority" localSheetId="8">[3]Key!$J$4:$J$7</definedName>
    <definedName name="Priority" localSheetId="9">[3]Key!$J$4:$J$7</definedName>
    <definedName name="Priority">[5]Key!$J$4:$J$7</definedName>
    <definedName name="Reason" localSheetId="4">[3]Key!$H$4:$H$13</definedName>
    <definedName name="Reason" localSheetId="5">[3]Key!$H$4:$H$13</definedName>
    <definedName name="Reason" localSheetId="2">[4]Key!$H$4:$H$13</definedName>
    <definedName name="Reason" localSheetId="6">[3]Key!$H$4:$H$13</definedName>
    <definedName name="Reason" localSheetId="7">[3]Key!$H$4:$H$13</definedName>
    <definedName name="Reason" localSheetId="8">[3]Key!$H$4:$H$13</definedName>
    <definedName name="Reason" localSheetId="9">[3]Key!$H$4:$H$13</definedName>
    <definedName name="Reason">[5]Key!$H$4:$H$13</definedName>
    <definedName name="SubElement" localSheetId="4">[3]Key!$E$4:$E$14</definedName>
    <definedName name="SubElement" localSheetId="5">[3]Key!$E$4:$E$14</definedName>
    <definedName name="SubElement" localSheetId="2">[4]Key!$E$4:$E$14</definedName>
    <definedName name="SubElement" localSheetId="6">[3]Key!$E$4:$E$14</definedName>
    <definedName name="SubElement" localSheetId="7">[3]Key!$E$4:$E$14</definedName>
    <definedName name="SubElement" localSheetId="8">[3]Key!$E$4:$E$14</definedName>
    <definedName name="SubElement" localSheetId="9">[3]Key!$E$4:$E$14</definedName>
    <definedName name="SubElement">[5]Key!$E$4:$E$14</definedName>
    <definedName name="SurveyType" localSheetId="4">[3]Key!$A$4:$A$9</definedName>
    <definedName name="SurveyType" localSheetId="5">[3]Key!$A$4:$A$9</definedName>
    <definedName name="SurveyType" localSheetId="2">[4]Key!$A$4:$A$9</definedName>
    <definedName name="SurveyType" localSheetId="6">[3]Key!$A$4:$A$9</definedName>
    <definedName name="SurveyType" localSheetId="7">[3]Key!$A$4:$A$9</definedName>
    <definedName name="SurveyType" localSheetId="8">[3]Key!$A$4:$A$9</definedName>
    <definedName name="SurveyType" localSheetId="9">[3]Key!$A$4:$A$9</definedName>
    <definedName name="SurveyType">[5]Key!$A$4:$A$9</definedName>
    <definedName name="taxcodeBAR" localSheetId="5">#REF!</definedName>
    <definedName name="taxcodeBAR" localSheetId="2">#REF!</definedName>
    <definedName name="taxcodeBAR" localSheetId="6">#REF!</definedName>
    <definedName name="taxcodeBAR" localSheetId="7">#REF!</definedName>
    <definedName name="taxcodeBAR" localSheetId="8">#REF!</definedName>
    <definedName name="taxcodeBAR" localSheetId="9">#REF!</definedName>
    <definedName name="taxcodeBAR">#REF!</definedName>
    <definedName name="taxcodeBARMAN" localSheetId="5">#REF!</definedName>
    <definedName name="taxcodeBARMAN" localSheetId="2">#REF!</definedName>
    <definedName name="taxcodeBARMAN" localSheetId="6">#REF!</definedName>
    <definedName name="taxcodeBARMAN" localSheetId="7">#REF!</definedName>
    <definedName name="taxcodeBARMAN" localSheetId="8">#REF!</definedName>
    <definedName name="taxcodeBARMAN" localSheetId="9">#REF!</definedName>
    <definedName name="taxcodeBARMAN">#REF!</definedName>
    <definedName name="taxcodeBLDG" localSheetId="5">#REF!</definedName>
    <definedName name="taxcodeBLDG" localSheetId="2">#REF!</definedName>
    <definedName name="taxcodeBLDG" localSheetId="6">#REF!</definedName>
    <definedName name="taxcodeBLDG" localSheetId="7">#REF!</definedName>
    <definedName name="taxcodeBLDG" localSheetId="8">#REF!</definedName>
    <definedName name="taxcodeBLDG" localSheetId="9">#REF!</definedName>
    <definedName name="taxcodeBLDG">#REF!</definedName>
    <definedName name="taxcodeBREWERY" localSheetId="5">#REF!</definedName>
    <definedName name="taxcodeBREWERY" localSheetId="2">#REF!</definedName>
    <definedName name="taxcodeBREWERY" localSheetId="6">#REF!</definedName>
    <definedName name="taxcodeBREWERY" localSheetId="7">#REF!</definedName>
    <definedName name="taxcodeBREWERY" localSheetId="8">#REF!</definedName>
    <definedName name="taxcodeBREWERY" localSheetId="9">#REF!</definedName>
    <definedName name="taxcodeBREWERY">#REF!</definedName>
    <definedName name="taxcodeBREWERYMAN" localSheetId="5">#REF!</definedName>
    <definedName name="taxcodeBREWERYMAN" localSheetId="2">#REF!</definedName>
    <definedName name="taxcodeBREWERYMAN" localSheetId="6">#REF!</definedName>
    <definedName name="taxcodeBREWERYMAN" localSheetId="7">#REF!</definedName>
    <definedName name="taxcodeBREWERYMAN" localSheetId="8">#REF!</definedName>
    <definedName name="taxcodeBREWERYMAN" localSheetId="9">#REF!</definedName>
    <definedName name="taxcodeBREWERYMAN">#REF!</definedName>
    <definedName name="taxcodeDIRECT" localSheetId="5">#REF!</definedName>
    <definedName name="taxcodeDIRECT" localSheetId="2">#REF!</definedName>
    <definedName name="taxcodeDIRECT" localSheetId="6">#REF!</definedName>
    <definedName name="taxcodeDIRECT" localSheetId="7">#REF!</definedName>
    <definedName name="taxcodeDIRECT" localSheetId="8">#REF!</definedName>
    <definedName name="taxcodeDIRECT" localSheetId="9">#REF!</definedName>
    <definedName name="taxcodeDIRECT">#REF!</definedName>
    <definedName name="taxcodeDIRECTMAN" localSheetId="5">#REF!</definedName>
    <definedName name="taxcodeDIRECTMAN" localSheetId="2">#REF!</definedName>
    <definedName name="taxcodeDIRECTMAN" localSheetId="6">#REF!</definedName>
    <definedName name="taxcodeDIRECTMAN" localSheetId="7">#REF!</definedName>
    <definedName name="taxcodeDIRECTMAN" localSheetId="8">#REF!</definedName>
    <definedName name="taxcodeDIRECTMAN" localSheetId="9">#REF!</definedName>
    <definedName name="taxcodeDIRECTMAN">#REF!</definedName>
    <definedName name="Unit" localSheetId="4">[3]Key!$I$4:$I$8</definedName>
    <definedName name="Unit" localSheetId="5">[3]Key!$I$4:$I$8</definedName>
    <definedName name="Unit" localSheetId="2">[4]Key!$I$4:$I$8</definedName>
    <definedName name="Unit" localSheetId="6">[3]Key!$I$4:$I$8</definedName>
    <definedName name="Unit" localSheetId="7">[3]Key!$I$4:$I$8</definedName>
    <definedName name="Unit" localSheetId="8">[3]Key!$I$4:$I$8</definedName>
    <definedName name="Unit" localSheetId="9">[3]Key!$I$4:$I$8</definedName>
    <definedName name="Unit">[5]Key!$I$4:$I$8</definedName>
    <definedName name="WorkReq" localSheetId="4">[3]Key!$G$4:$G$16</definedName>
    <definedName name="WorkReq" localSheetId="5">[3]Key!$G$4:$G$16</definedName>
    <definedName name="WorkReq" localSheetId="2">[4]Key!$G$4:$G$16</definedName>
    <definedName name="WorkReq" localSheetId="6">[3]Key!$G$4:$G$16</definedName>
    <definedName name="WorkReq" localSheetId="7">[3]Key!$G$4:$G$16</definedName>
    <definedName name="WorkReq" localSheetId="8">[3]Key!$G$4:$G$16</definedName>
    <definedName name="WorkReq" localSheetId="9">[3]Key!$G$4:$G$16</definedName>
    <definedName name="WorkReq">[5]Key!$G$4:$G$16</definedName>
  </definedNames>
  <calcPr calcId="152511"/>
</workbook>
</file>

<file path=xl/calcChain.xml><?xml version="1.0" encoding="utf-8"?>
<calcChain xmlns="http://schemas.openxmlformats.org/spreadsheetml/2006/main">
  <c r="J251" i="13" l="1"/>
  <c r="J289" i="13"/>
  <c r="J289" i="14"/>
  <c r="J289" i="15"/>
  <c r="J289" i="16"/>
  <c r="J289" i="8"/>
  <c r="J288" i="13"/>
  <c r="J288" i="14"/>
  <c r="J288" i="15"/>
  <c r="J288" i="16"/>
  <c r="J288" i="8"/>
  <c r="J287" i="13"/>
  <c r="J287" i="14"/>
  <c r="J287" i="15"/>
  <c r="J287" i="16"/>
  <c r="J287" i="8"/>
  <c r="J286" i="13"/>
  <c r="J286" i="14"/>
  <c r="J286" i="15"/>
  <c r="J286" i="16"/>
  <c r="J286" i="8"/>
  <c r="J285" i="13"/>
  <c r="J285" i="14"/>
  <c r="J285" i="15"/>
  <c r="J285" i="16"/>
  <c r="J285" i="8"/>
  <c r="J284" i="13"/>
  <c r="J284" i="14"/>
  <c r="J284" i="15"/>
  <c r="J284" i="16"/>
  <c r="J284" i="8"/>
  <c r="J251" i="14"/>
  <c r="J251" i="15"/>
  <c r="J251" i="16"/>
  <c r="J251" i="8"/>
  <c r="J251" i="6"/>
  <c r="J243" i="8" l="1"/>
  <c r="J243" i="13"/>
  <c r="J243" i="14"/>
  <c r="J243" i="15"/>
  <c r="J243" i="16"/>
  <c r="J243" i="6"/>
  <c r="F44" i="2"/>
  <c r="F42" i="2"/>
  <c r="F40" i="2"/>
  <c r="F38" i="2"/>
  <c r="F36" i="2"/>
  <c r="F34" i="2"/>
  <c r="F32" i="2"/>
  <c r="F30" i="2"/>
  <c r="F28" i="2"/>
  <c r="F26" i="2"/>
  <c r="F24" i="2"/>
  <c r="F22" i="2"/>
  <c r="F20" i="2"/>
  <c r="F18" i="2"/>
  <c r="F16" i="2"/>
  <c r="F14" i="2"/>
  <c r="F12" i="2"/>
  <c r="F10" i="2"/>
  <c r="F9" i="1"/>
  <c r="A5" i="18"/>
  <c r="H271" i="8" l="1"/>
  <c r="J271" i="8" s="1"/>
  <c r="H271" i="13"/>
  <c r="J271" i="13" s="1"/>
  <c r="H271" i="14"/>
  <c r="J271" i="14" s="1"/>
  <c r="H271" i="15"/>
  <c r="J271" i="15" s="1"/>
  <c r="H271" i="16"/>
  <c r="J271" i="16" s="1"/>
  <c r="H271" i="6"/>
  <c r="J271" i="6" s="1"/>
  <c r="J278" i="8"/>
  <c r="J278" i="13"/>
  <c r="J278" i="14"/>
  <c r="J278" i="15"/>
  <c r="J278" i="16"/>
  <c r="J278" i="6"/>
  <c r="H274" i="8"/>
  <c r="J274" i="8" s="1"/>
  <c r="H274" i="13"/>
  <c r="J274" i="13" s="1"/>
  <c r="H274" i="14"/>
  <c r="J274" i="14" s="1"/>
  <c r="H274" i="15"/>
  <c r="J274" i="15" s="1"/>
  <c r="H274" i="16"/>
  <c r="J274" i="16" s="1"/>
  <c r="H274" i="6"/>
  <c r="J274" i="6" s="1"/>
  <c r="J15" i="8"/>
  <c r="J15" i="13"/>
  <c r="J15" i="14"/>
  <c r="J15" i="15"/>
  <c r="J15" i="16"/>
  <c r="J15" i="6"/>
  <c r="J11" i="8"/>
  <c r="J11" i="13"/>
  <c r="J11" i="14"/>
  <c r="J11" i="15"/>
  <c r="J11" i="16"/>
  <c r="J11" i="6"/>
  <c r="J202" i="8"/>
  <c r="J202" i="13"/>
  <c r="J202" i="14"/>
  <c r="J202" i="15"/>
  <c r="J202" i="16"/>
  <c r="J202" i="6"/>
  <c r="H268" i="8"/>
  <c r="J268" i="8" s="1"/>
  <c r="H268" i="13"/>
  <c r="J268" i="13" s="1"/>
  <c r="H268" i="14"/>
  <c r="J268" i="14" s="1"/>
  <c r="H268" i="15"/>
  <c r="J268" i="15" s="1"/>
  <c r="H268" i="16"/>
  <c r="J268" i="16" s="1"/>
  <c r="H268" i="6"/>
  <c r="J268" i="6" s="1"/>
  <c r="J252" i="8"/>
  <c r="J252" i="13"/>
  <c r="J252" i="14"/>
  <c r="J252" i="15"/>
  <c r="J252" i="16"/>
  <c r="J252" i="6"/>
  <c r="J156" i="6"/>
  <c r="J154" i="6"/>
  <c r="J200" i="16"/>
  <c r="J198" i="16"/>
  <c r="J196" i="16"/>
  <c r="J194" i="16"/>
  <c r="J192" i="16"/>
  <c r="J190" i="16"/>
  <c r="J188" i="16"/>
  <c r="J186" i="16"/>
  <c r="J184" i="16"/>
  <c r="J182" i="16"/>
  <c r="J180" i="16"/>
  <c r="J178" i="16"/>
  <c r="J176" i="16"/>
  <c r="J174" i="16"/>
  <c r="J172" i="16"/>
  <c r="J170" i="16"/>
  <c r="J156" i="16"/>
  <c r="J154" i="16"/>
  <c r="J152" i="16"/>
  <c r="J150" i="16"/>
  <c r="J148" i="16"/>
  <c r="J146" i="16"/>
  <c r="J144" i="16"/>
  <c r="J142" i="16"/>
  <c r="J140" i="16"/>
  <c r="J138" i="16"/>
  <c r="J136" i="16"/>
  <c r="J134" i="16"/>
  <c r="J132" i="16"/>
  <c r="J130" i="16"/>
  <c r="J128" i="16"/>
  <c r="J124" i="16"/>
  <c r="J122" i="16"/>
  <c r="J120" i="16"/>
  <c r="J118" i="16"/>
  <c r="J116" i="16"/>
  <c r="J112" i="16"/>
  <c r="J110" i="16"/>
  <c r="J108" i="16"/>
  <c r="J106" i="16"/>
  <c r="J104" i="16"/>
  <c r="J102" i="16"/>
  <c r="J100" i="16"/>
  <c r="J98" i="16"/>
  <c r="J96" i="16"/>
  <c r="J94" i="16"/>
  <c r="J92" i="16"/>
  <c r="J88" i="16"/>
  <c r="J83" i="16"/>
  <c r="J81" i="16"/>
  <c r="J79" i="16"/>
  <c r="J77" i="16"/>
  <c r="J75" i="16"/>
  <c r="J73" i="16"/>
  <c r="J71" i="16"/>
  <c r="J69" i="16"/>
  <c r="J67" i="16"/>
  <c r="J65" i="16"/>
  <c r="J63" i="16"/>
  <c r="J61" i="16"/>
  <c r="J59" i="16"/>
  <c r="J57" i="16"/>
  <c r="J55" i="16"/>
  <c r="J53" i="16"/>
  <c r="J51" i="16"/>
  <c r="J49" i="16"/>
  <c r="J45" i="16"/>
  <c r="J43" i="16"/>
  <c r="J41" i="16"/>
  <c r="J39" i="16"/>
  <c r="J37" i="16"/>
  <c r="J35" i="16"/>
  <c r="J33" i="16"/>
  <c r="J31" i="16"/>
  <c r="J29" i="16"/>
  <c r="J27" i="16"/>
  <c r="J25" i="16"/>
  <c r="J23" i="16"/>
  <c r="J21" i="16"/>
  <c r="J17" i="16"/>
  <c r="D4" i="16"/>
  <c r="D3" i="16"/>
  <c r="J200" i="15"/>
  <c r="J198" i="15"/>
  <c r="J196" i="15"/>
  <c r="J194" i="15"/>
  <c r="J192" i="15"/>
  <c r="J190" i="15"/>
  <c r="J188" i="15"/>
  <c r="J186" i="15"/>
  <c r="J184" i="15"/>
  <c r="J182" i="15"/>
  <c r="J180" i="15"/>
  <c r="J178" i="15"/>
  <c r="J176" i="15"/>
  <c r="J174" i="15"/>
  <c r="J172" i="15"/>
  <c r="J170" i="15"/>
  <c r="J156" i="15"/>
  <c r="J154" i="15"/>
  <c r="J152" i="15"/>
  <c r="J150" i="15"/>
  <c r="J148" i="15"/>
  <c r="J146" i="15"/>
  <c r="J144" i="15"/>
  <c r="J142" i="15"/>
  <c r="J140" i="15"/>
  <c r="J138" i="15"/>
  <c r="J136" i="15"/>
  <c r="J134" i="15"/>
  <c r="J132" i="15"/>
  <c r="J130" i="15"/>
  <c r="J128" i="15"/>
  <c r="J124" i="15"/>
  <c r="J122" i="15"/>
  <c r="J120" i="15"/>
  <c r="J118" i="15"/>
  <c r="J116" i="15"/>
  <c r="J112" i="15"/>
  <c r="J110" i="15"/>
  <c r="J108" i="15"/>
  <c r="J106" i="15"/>
  <c r="J104" i="15"/>
  <c r="J102" i="15"/>
  <c r="J100" i="15"/>
  <c r="J98" i="15"/>
  <c r="J96" i="15"/>
  <c r="J94" i="15"/>
  <c r="J92" i="15"/>
  <c r="J88" i="15"/>
  <c r="J83" i="15"/>
  <c r="J81" i="15"/>
  <c r="J79" i="15"/>
  <c r="J77" i="15"/>
  <c r="J75" i="15"/>
  <c r="J73" i="15"/>
  <c r="J71" i="15"/>
  <c r="J69" i="15"/>
  <c r="J67" i="15"/>
  <c r="J65" i="15"/>
  <c r="J63" i="15"/>
  <c r="J61" i="15"/>
  <c r="J59" i="15"/>
  <c r="J57" i="15"/>
  <c r="J55" i="15"/>
  <c r="J53" i="15"/>
  <c r="J51" i="15"/>
  <c r="J49" i="15"/>
  <c r="J45" i="15"/>
  <c r="J43" i="15"/>
  <c r="J41" i="15"/>
  <c r="J39" i="15"/>
  <c r="J37" i="15"/>
  <c r="J35" i="15"/>
  <c r="J33" i="15"/>
  <c r="J31" i="15"/>
  <c r="J29" i="15"/>
  <c r="J27" i="15"/>
  <c r="J25" i="15"/>
  <c r="J23" i="15"/>
  <c r="J21" i="15"/>
  <c r="J17" i="15"/>
  <c r="D4" i="15"/>
  <c r="D3" i="15"/>
  <c r="J200" i="14"/>
  <c r="J198" i="14"/>
  <c r="J196" i="14"/>
  <c r="J194" i="14"/>
  <c r="J192" i="14"/>
  <c r="J190" i="14"/>
  <c r="J188" i="14"/>
  <c r="J186" i="14"/>
  <c r="J184" i="14"/>
  <c r="J182" i="14"/>
  <c r="J180" i="14"/>
  <c r="J178" i="14"/>
  <c r="J176" i="14"/>
  <c r="J174" i="14"/>
  <c r="J172" i="14"/>
  <c r="J170" i="14"/>
  <c r="J156" i="14"/>
  <c r="J154" i="14"/>
  <c r="J152" i="14"/>
  <c r="J150" i="14"/>
  <c r="J148" i="14"/>
  <c r="J146" i="14"/>
  <c r="J144" i="14"/>
  <c r="J142" i="14"/>
  <c r="J140" i="14"/>
  <c r="J138" i="14"/>
  <c r="J136" i="14"/>
  <c r="J134" i="14"/>
  <c r="J132" i="14"/>
  <c r="J130" i="14"/>
  <c r="J128" i="14"/>
  <c r="J124" i="14"/>
  <c r="J122" i="14"/>
  <c r="J120" i="14"/>
  <c r="J118" i="14"/>
  <c r="J116" i="14"/>
  <c r="J112" i="14"/>
  <c r="J110" i="14"/>
  <c r="J108" i="14"/>
  <c r="J106" i="14"/>
  <c r="J104" i="14"/>
  <c r="J102" i="14"/>
  <c r="J100" i="14"/>
  <c r="J98" i="14"/>
  <c r="J96" i="14"/>
  <c r="J94" i="14"/>
  <c r="J92" i="14"/>
  <c r="J88" i="14"/>
  <c r="J83" i="14"/>
  <c r="J81" i="14"/>
  <c r="J79" i="14"/>
  <c r="J77" i="14"/>
  <c r="J75" i="14"/>
  <c r="J73" i="14"/>
  <c r="J71" i="14"/>
  <c r="J69" i="14"/>
  <c r="J67" i="14"/>
  <c r="J65" i="14"/>
  <c r="J63" i="14"/>
  <c r="J61" i="14"/>
  <c r="J59" i="14"/>
  <c r="J57" i="14"/>
  <c r="J55" i="14"/>
  <c r="J53" i="14"/>
  <c r="J51" i="14"/>
  <c r="J49" i="14"/>
  <c r="J45" i="14"/>
  <c r="J43" i="14"/>
  <c r="J41" i="14"/>
  <c r="J39" i="14"/>
  <c r="J37" i="14"/>
  <c r="J35" i="14"/>
  <c r="J33" i="14"/>
  <c r="J31" i="14"/>
  <c r="J29" i="14"/>
  <c r="J27" i="14"/>
  <c r="J25" i="14"/>
  <c r="J23" i="14"/>
  <c r="J21" i="14"/>
  <c r="J17" i="14"/>
  <c r="D4" i="14"/>
  <c r="D3" i="14"/>
  <c r="J200" i="13"/>
  <c r="J198" i="13"/>
  <c r="J196" i="13"/>
  <c r="J194" i="13"/>
  <c r="J192" i="13"/>
  <c r="J190" i="13"/>
  <c r="J188" i="13"/>
  <c r="J186" i="13"/>
  <c r="J184" i="13"/>
  <c r="J182" i="13"/>
  <c r="J180" i="13"/>
  <c r="J178" i="13"/>
  <c r="J176" i="13"/>
  <c r="J174" i="13"/>
  <c r="J172" i="13"/>
  <c r="J170" i="13"/>
  <c r="J156" i="13"/>
  <c r="J154" i="13"/>
  <c r="J152" i="13"/>
  <c r="J150" i="13"/>
  <c r="J148" i="13"/>
  <c r="J146" i="13"/>
  <c r="J144" i="13"/>
  <c r="J142" i="13"/>
  <c r="J140" i="13"/>
  <c r="J138" i="13"/>
  <c r="J136" i="13"/>
  <c r="J134" i="13"/>
  <c r="J132" i="13"/>
  <c r="J130" i="13"/>
  <c r="J128" i="13"/>
  <c r="J124" i="13"/>
  <c r="J122" i="13"/>
  <c r="J120" i="13"/>
  <c r="J118" i="13"/>
  <c r="J116" i="13"/>
  <c r="J112" i="13"/>
  <c r="J110" i="13"/>
  <c r="J108" i="13"/>
  <c r="J106" i="13"/>
  <c r="J104" i="13"/>
  <c r="J102" i="13"/>
  <c r="J100" i="13"/>
  <c r="J98" i="13"/>
  <c r="J96" i="13"/>
  <c r="J94" i="13"/>
  <c r="J92" i="13"/>
  <c r="J88" i="13"/>
  <c r="J83" i="13"/>
  <c r="J81" i="13"/>
  <c r="J79" i="13"/>
  <c r="J77" i="13"/>
  <c r="J75" i="13"/>
  <c r="J73" i="13"/>
  <c r="J71" i="13"/>
  <c r="J69" i="13"/>
  <c r="J67" i="13"/>
  <c r="J65" i="13"/>
  <c r="J63" i="13"/>
  <c r="J61" i="13"/>
  <c r="J59" i="13"/>
  <c r="J57" i="13"/>
  <c r="J55" i="13"/>
  <c r="J53" i="13"/>
  <c r="J51" i="13"/>
  <c r="J49" i="13"/>
  <c r="J45" i="13"/>
  <c r="J43" i="13"/>
  <c r="J41" i="13"/>
  <c r="J39" i="13"/>
  <c r="J37" i="13"/>
  <c r="J35" i="13"/>
  <c r="J33" i="13"/>
  <c r="J31" i="13"/>
  <c r="J29" i="13"/>
  <c r="J27" i="13"/>
  <c r="J25" i="13"/>
  <c r="J23" i="13"/>
  <c r="J21" i="13"/>
  <c r="J17" i="13"/>
  <c r="D4" i="13"/>
  <c r="D3" i="13"/>
  <c r="J200" i="8"/>
  <c r="J198" i="8"/>
  <c r="J196" i="8"/>
  <c r="J194" i="8"/>
  <c r="J192" i="8"/>
  <c r="J190" i="8"/>
  <c r="J188" i="8"/>
  <c r="J186" i="8"/>
  <c r="J184" i="8"/>
  <c r="J182" i="8"/>
  <c r="J180" i="8"/>
  <c r="J178" i="8"/>
  <c r="J176" i="8"/>
  <c r="J174" i="8"/>
  <c r="J172" i="8"/>
  <c r="J170" i="8"/>
  <c r="J156" i="8"/>
  <c r="J154" i="8"/>
  <c r="J152" i="8"/>
  <c r="J150" i="8"/>
  <c r="J148" i="8"/>
  <c r="J146" i="8"/>
  <c r="J144" i="8"/>
  <c r="J142" i="8"/>
  <c r="J140" i="8"/>
  <c r="J138" i="8"/>
  <c r="J136" i="8"/>
  <c r="J134" i="8"/>
  <c r="J132" i="8"/>
  <c r="J130" i="8"/>
  <c r="J128" i="8"/>
  <c r="J124" i="8"/>
  <c r="J122" i="8"/>
  <c r="J120" i="8"/>
  <c r="J118" i="8"/>
  <c r="J116" i="8"/>
  <c r="J112" i="8"/>
  <c r="J110" i="8"/>
  <c r="J108" i="8"/>
  <c r="J106" i="8"/>
  <c r="J104" i="8"/>
  <c r="J102" i="8"/>
  <c r="J100" i="8"/>
  <c r="J98" i="8"/>
  <c r="J96" i="8"/>
  <c r="J94" i="8"/>
  <c r="J92" i="8"/>
  <c r="J88" i="8"/>
  <c r="J83" i="8"/>
  <c r="J81" i="8"/>
  <c r="J79" i="8"/>
  <c r="J77" i="8"/>
  <c r="J75" i="8"/>
  <c r="J73" i="8"/>
  <c r="J71" i="8"/>
  <c r="J69" i="8"/>
  <c r="J67" i="8"/>
  <c r="J65" i="8"/>
  <c r="J63" i="8"/>
  <c r="J61" i="8"/>
  <c r="J59" i="8"/>
  <c r="J57" i="8"/>
  <c r="J55" i="8"/>
  <c r="J53" i="8"/>
  <c r="J51" i="8"/>
  <c r="J49" i="8"/>
  <c r="J45" i="8"/>
  <c r="J43" i="8"/>
  <c r="J41" i="8"/>
  <c r="J39" i="8"/>
  <c r="J37" i="8"/>
  <c r="J35" i="8"/>
  <c r="J33" i="8"/>
  <c r="J31" i="8"/>
  <c r="J29" i="8"/>
  <c r="J27" i="8"/>
  <c r="J25" i="8"/>
  <c r="J23" i="8"/>
  <c r="J21" i="8"/>
  <c r="J17" i="8"/>
  <c r="D4" i="8"/>
  <c r="D3" i="8"/>
  <c r="J200" i="6"/>
  <c r="J198" i="6"/>
  <c r="J196" i="6"/>
  <c r="J194" i="6"/>
  <c r="J192" i="6"/>
  <c r="J190" i="6"/>
  <c r="J188" i="6"/>
  <c r="J186" i="6"/>
  <c r="J184" i="6"/>
  <c r="J182" i="6"/>
  <c r="J180" i="6"/>
  <c r="J178" i="6"/>
  <c r="J176" i="6"/>
  <c r="J174" i="6"/>
  <c r="J172" i="6"/>
  <c r="J170" i="6"/>
  <c r="J152" i="6"/>
  <c r="J150" i="6"/>
  <c r="J148" i="6"/>
  <c r="J146" i="6"/>
  <c r="J144" i="6"/>
  <c r="J142" i="6"/>
  <c r="J140" i="6"/>
  <c r="J138" i="6"/>
  <c r="J136" i="6"/>
  <c r="J134" i="6"/>
  <c r="J132" i="6"/>
  <c r="J130" i="6"/>
  <c r="J128" i="6"/>
  <c r="J124" i="6"/>
  <c r="J122" i="6"/>
  <c r="J120" i="6"/>
  <c r="J118" i="6"/>
  <c r="J116" i="6"/>
  <c r="J112" i="6"/>
  <c r="J110" i="6"/>
  <c r="J108" i="6"/>
  <c r="J106" i="6"/>
  <c r="J104" i="6"/>
  <c r="J102" i="6"/>
  <c r="J100" i="6"/>
  <c r="J98" i="6"/>
  <c r="J96" i="6"/>
  <c r="J94" i="6"/>
  <c r="J92" i="6"/>
  <c r="J88" i="6"/>
  <c r="J83" i="6"/>
  <c r="J81" i="6"/>
  <c r="J79" i="6"/>
  <c r="J77" i="6"/>
  <c r="J75" i="6"/>
  <c r="J73" i="6"/>
  <c r="J71" i="6"/>
  <c r="J69" i="6"/>
  <c r="J67" i="6"/>
  <c r="J65" i="6"/>
  <c r="J63" i="6"/>
  <c r="J61" i="6"/>
  <c r="J59" i="6"/>
  <c r="J57" i="6"/>
  <c r="J55" i="6"/>
  <c r="J53" i="6"/>
  <c r="J51" i="6"/>
  <c r="J49" i="6"/>
  <c r="J45" i="6"/>
  <c r="J43" i="6"/>
  <c r="J41" i="6"/>
  <c r="J39" i="6"/>
  <c r="J37" i="6"/>
  <c r="J35" i="6"/>
  <c r="J33" i="6"/>
  <c r="J31" i="6"/>
  <c r="J29" i="6"/>
  <c r="J27" i="6"/>
  <c r="J25" i="6"/>
  <c r="J23" i="6"/>
  <c r="J21" i="6"/>
  <c r="J17" i="6"/>
  <c r="J280" i="13" l="1"/>
  <c r="F22" i="1" s="1"/>
  <c r="J280" i="6"/>
  <c r="F16" i="1" s="1"/>
  <c r="J280" i="16"/>
  <c r="F29" i="1" s="1"/>
  <c r="J280" i="8"/>
  <c r="F17" i="1" s="1"/>
  <c r="J280" i="14"/>
  <c r="F23" i="1" s="1"/>
  <c r="J280" i="15"/>
  <c r="F28" i="1" s="1"/>
  <c r="J205" i="8"/>
  <c r="J205" i="14"/>
  <c r="J205" i="16"/>
  <c r="J166" i="16"/>
  <c r="J205" i="13"/>
  <c r="J205" i="15"/>
  <c r="J205" i="6"/>
  <c r="J289" i="6"/>
  <c r="J126" i="8"/>
  <c r="J86" i="13"/>
  <c r="J47" i="14"/>
  <c r="J86" i="14"/>
  <c r="J166" i="15"/>
  <c r="J126" i="13"/>
  <c r="J47" i="13"/>
  <c r="J126" i="14"/>
  <c r="J166" i="14"/>
  <c r="J126" i="15"/>
  <c r="J166" i="8"/>
  <c r="J47" i="15"/>
  <c r="J86" i="15"/>
  <c r="J126" i="16"/>
  <c r="J47" i="8"/>
  <c r="J86" i="8"/>
  <c r="J166" i="13"/>
  <c r="J47" i="16"/>
  <c r="J86" i="16"/>
  <c r="D4" i="6"/>
  <c r="D3" i="6"/>
  <c r="J86" i="6" l="1"/>
  <c r="J285" i="6" s="1"/>
  <c r="J126" i="6"/>
  <c r="J286" i="6" s="1"/>
  <c r="J166" i="6"/>
  <c r="J287" i="6" s="1"/>
  <c r="J47" i="6"/>
  <c r="J284" i="6" s="1"/>
  <c r="J288" i="6" l="1"/>
  <c r="J293" i="14" l="1"/>
  <c r="J293" i="13"/>
  <c r="F20" i="1" s="1"/>
  <c r="J293" i="8"/>
  <c r="J293" i="16"/>
  <c r="J293" i="15"/>
  <c r="F26" i="1" s="1"/>
  <c r="F27" i="1" l="1"/>
  <c r="F21" i="1"/>
  <c r="J293" i="6"/>
  <c r="F14" i="1" s="1"/>
  <c r="F15" i="1" l="1"/>
  <c r="H42" i="4" l="1"/>
  <c r="F35" i="1" l="1"/>
  <c r="C3" i="4"/>
  <c r="B4" i="2" l="1"/>
  <c r="B3" i="2"/>
  <c r="C4" i="4" l="1"/>
  <c r="F58" i="2"/>
  <c r="F11" i="1" l="1"/>
  <c r="F33" i="1" s="1"/>
  <c r="F38" i="1" s="1"/>
</calcChain>
</file>

<file path=xl/sharedStrings.xml><?xml version="1.0" encoding="utf-8"?>
<sst xmlns="http://schemas.openxmlformats.org/spreadsheetml/2006/main" count="1553" uniqueCount="218">
  <si>
    <t>Project:</t>
  </si>
  <si>
    <t>Ref:</t>
  </si>
  <si>
    <t>DESCRIPTION</t>
  </si>
  <si>
    <t>Cost</t>
  </si>
  <si>
    <t>Specified Works</t>
  </si>
  <si>
    <t>Preliminaries</t>
  </si>
  <si>
    <t>Provisional Sums</t>
  </si>
  <si>
    <t>Total</t>
  </si>
  <si>
    <t>Description</t>
  </si>
  <si>
    <t>Rate</t>
  </si>
  <si>
    <t>Unit</t>
  </si>
  <si>
    <t>Welfare</t>
  </si>
  <si>
    <t>Storage</t>
  </si>
  <si>
    <t>Plant and tools</t>
  </si>
  <si>
    <t>Consumables</t>
  </si>
  <si>
    <t>ITEM</t>
  </si>
  <si>
    <t>Condition Survey</t>
  </si>
  <si>
    <t>Post contract documents incl completion documentation</t>
  </si>
  <si>
    <t>Hoist</t>
  </si>
  <si>
    <t>Protective covers - polythene dust sheeting</t>
  </si>
  <si>
    <t>Scaffold licence</t>
  </si>
  <si>
    <t>Scaffold design</t>
  </si>
  <si>
    <t>Scaffolding</t>
  </si>
  <si>
    <t>Site compound and hoarding; including design calculations</t>
  </si>
  <si>
    <t xml:space="preserve"> </t>
  </si>
  <si>
    <t>QTY</t>
  </si>
  <si>
    <t>UNIT</t>
  </si>
  <si>
    <t>RATE</t>
  </si>
  <si>
    <t>TOTAL</t>
  </si>
  <si>
    <t xml:space="preserve">Site Agent/ Working Foreman </t>
  </si>
  <si>
    <t xml:space="preserve">Other - </t>
  </si>
  <si>
    <t>A</t>
  </si>
  <si>
    <t>B</t>
  </si>
  <si>
    <t>The purpose of the Pricing Document is to act as an Aide-Memoire for your pricing, and to provide a mechanism for our analysis and comparison of Tender’s received.</t>
  </si>
  <si>
    <t>C</t>
  </si>
  <si>
    <t xml:space="preserve">It is NOT a Schedule of Works or BQ, and is not necessarily exhaustive of all Works required – i.e. you must allow for ALL WORKS shown on the drawings and in the specification; regardless of whether noted in the Pricing Document or not. </t>
  </si>
  <si>
    <t>D</t>
  </si>
  <si>
    <t xml:space="preserve">Please add any additional items you’ve identified into the appropriate section of the Pricing Document. </t>
  </si>
  <si>
    <t>E</t>
  </si>
  <si>
    <t>F</t>
  </si>
  <si>
    <t>G</t>
  </si>
  <si>
    <t>H</t>
  </si>
  <si>
    <t>J</t>
  </si>
  <si>
    <t xml:space="preserve">Any works not identified within the analysis will be deemed to be included elsewhere within the rates which formulate the contract sum. </t>
  </si>
  <si>
    <t>Contingency</t>
  </si>
  <si>
    <t>Carried to Summary £</t>
  </si>
  <si>
    <t>Allow the following undefined Provisional Sums, to be omitted or expended (in part or in full) at the discretion of the Contract Administrator as follows:</t>
  </si>
  <si>
    <t>Builders' Work</t>
  </si>
  <si>
    <t>Allow for builders work in connection with the lift replacement</t>
  </si>
  <si>
    <t>Strip out existing lift</t>
  </si>
  <si>
    <t>Lift shaft</t>
  </si>
  <si>
    <t>Control panel</t>
  </si>
  <si>
    <t>Microprocessor based control system</t>
  </si>
  <si>
    <t>Control cabinets</t>
  </si>
  <si>
    <t>Rope lubrication</t>
  </si>
  <si>
    <t>Machine</t>
  </si>
  <si>
    <t>Machine frame</t>
  </si>
  <si>
    <t>Divertors</t>
  </si>
  <si>
    <t>Guarding</t>
  </si>
  <si>
    <t>Rope compensation</t>
  </si>
  <si>
    <t>EMC related issues</t>
  </si>
  <si>
    <t>Overspeed governor</t>
  </si>
  <si>
    <t>Protection against unintended car movement</t>
  </si>
  <si>
    <t>Autodialler</t>
  </si>
  <si>
    <t>Guide rails - car and counterweight</t>
  </si>
  <si>
    <t>Guide brackets (per level)</t>
  </si>
  <si>
    <t>Pit base blank channel</t>
  </si>
  <si>
    <t>Shaft signals</t>
  </si>
  <si>
    <t>Lift sling</t>
  </si>
  <si>
    <t>Lift cabin design</t>
  </si>
  <si>
    <t>Lift cabin features:</t>
  </si>
  <si>
    <t>Keyswitch</t>
  </si>
  <si>
    <t>Lift car indicator</t>
  </si>
  <si>
    <t>Car roof</t>
  </si>
  <si>
    <t>Car top handrails</t>
  </si>
  <si>
    <t>Counterweight</t>
  </si>
  <si>
    <t>Lift shaft &amp; pit</t>
  </si>
  <si>
    <t>Landing doors</t>
  </si>
  <si>
    <t>Landing door architraves</t>
  </si>
  <si>
    <t>Landing call stations</t>
  </si>
  <si>
    <t>Buffers</t>
  </si>
  <si>
    <t>Shaft steelwork</t>
  </si>
  <si>
    <t>Fire controls</t>
  </si>
  <si>
    <t>Fireman's switches</t>
  </si>
  <si>
    <t>Diagnostic equipment</t>
  </si>
  <si>
    <t>Remote monitoring</t>
  </si>
  <si>
    <t>CCTV network</t>
  </si>
  <si>
    <t>Tool board</t>
  </si>
  <si>
    <t>Notices/Information &amp; diagrams</t>
  </si>
  <si>
    <t>Cleaning pit, shaft, car top &amp; fixings</t>
  </si>
  <si>
    <t>Testing</t>
  </si>
  <si>
    <t>Completion &amp; handover</t>
  </si>
  <si>
    <t>Installation labour</t>
  </si>
  <si>
    <t>Strip out</t>
  </si>
  <si>
    <t>Lift works</t>
  </si>
  <si>
    <t>Electrical work</t>
  </si>
  <si>
    <t>Removals</t>
  </si>
  <si>
    <t>Lighting</t>
  </si>
  <si>
    <t>Page 3</t>
  </si>
  <si>
    <t>Page 2</t>
  </si>
  <si>
    <t>Page 1</t>
  </si>
  <si>
    <t>Carried to collection</t>
  </si>
  <si>
    <t>Page 4</t>
  </si>
  <si>
    <t>Collection</t>
  </si>
  <si>
    <t xml:space="preserve">Page 4 </t>
  </si>
  <si>
    <t>£</t>
  </si>
  <si>
    <t>Carried to Summary    £</t>
  </si>
  <si>
    <t>Page 5</t>
  </si>
  <si>
    <t>Landings:</t>
  </si>
  <si>
    <t>Bond</t>
  </si>
  <si>
    <t>Parent Company Guarantee</t>
  </si>
  <si>
    <t>Insurances</t>
  </si>
  <si>
    <t>100 week contract period</t>
  </si>
  <si>
    <t>RP300399</t>
  </si>
  <si>
    <t>Management &amp; Staff</t>
  </si>
  <si>
    <t>QS</t>
  </si>
  <si>
    <t>Recuperation system</t>
  </si>
  <si>
    <t>Asbestos removal</t>
  </si>
  <si>
    <t>Machine room</t>
  </si>
  <si>
    <t>Ropes - Car</t>
  </si>
  <si>
    <t>Ropes - Governor</t>
  </si>
  <si>
    <t>Emergency manual operation</t>
  </si>
  <si>
    <t>Load weighing</t>
  </si>
  <si>
    <t>Emergency manual lowering</t>
  </si>
  <si>
    <t>Safety gear</t>
  </si>
  <si>
    <t>Guide rollers assemblies</t>
  </si>
  <si>
    <t>Lift cabin door operator and doors</t>
  </si>
  <si>
    <t>Memco Pana40+ 2D door edge</t>
  </si>
  <si>
    <t xml:space="preserve">Voice synthesiser     </t>
  </si>
  <si>
    <t>Car operating panel pushbuttons</t>
  </si>
  <si>
    <t>Landing indicator stations</t>
  </si>
  <si>
    <t>Trunking/Conduit</t>
  </si>
  <si>
    <t>Cables &amp; Wiring</t>
  </si>
  <si>
    <t>Earthing</t>
  </si>
  <si>
    <t>Guarding &amp; Screens</t>
  </si>
  <si>
    <t>Documentation</t>
  </si>
  <si>
    <t>Main Switchgear</t>
  </si>
  <si>
    <t>Distribution</t>
  </si>
  <si>
    <t>Distribution equipment</t>
  </si>
  <si>
    <t>Labels</t>
  </si>
  <si>
    <t>Earthing &amp; Bonding</t>
  </si>
  <si>
    <t>Emergency lighting</t>
  </si>
  <si>
    <t>Power</t>
  </si>
  <si>
    <t>Fixed equipment</t>
  </si>
  <si>
    <t>Containment</t>
  </si>
  <si>
    <t>Fire detection system</t>
  </si>
  <si>
    <t>Lift motor room heater</t>
  </si>
  <si>
    <t>Lift motor room ventilation fans</t>
  </si>
  <si>
    <t>Communications</t>
  </si>
  <si>
    <t>Mounting heights</t>
  </si>
  <si>
    <t>Allow here for any other items reasonably foreseeable to complete the works above;</t>
  </si>
  <si>
    <t>Page 6</t>
  </si>
  <si>
    <t>Albion Towers - Lift 1</t>
  </si>
  <si>
    <t>Albion Towers - Lift 2</t>
  </si>
  <si>
    <t>Redbridge Towers - Lift 1</t>
  </si>
  <si>
    <t>Redbridge Towers - Lift 2</t>
  </si>
  <si>
    <t>Shirley Towers - Lift 2</t>
  </si>
  <si>
    <t>Shirley Towers - Lift 1</t>
  </si>
  <si>
    <t>N.B: Contingencies taken with Provisional Sums.</t>
  </si>
  <si>
    <t>Page 7</t>
  </si>
  <si>
    <t>Servicing &amp; Maintenance</t>
  </si>
  <si>
    <t>Cost of Service A</t>
  </si>
  <si>
    <t>Cost of Service B</t>
  </si>
  <si>
    <t>Work out of normal working hours</t>
  </si>
  <si>
    <t>Base rate hourly rates</t>
  </si>
  <si>
    <t>Lift service and repair engineer/technician</t>
  </si>
  <si>
    <t>Lift service and repair assistant (mate)</t>
  </si>
  <si>
    <t>Tester (NVQ4 qualified)</t>
  </si>
  <si>
    <t>Hr</t>
  </si>
  <si>
    <t>Rates for "out of hours"</t>
  </si>
  <si>
    <t>Monday - Friday 1800-0800 (Sat)</t>
  </si>
  <si>
    <t>Say, 60 Hrs</t>
  </si>
  <si>
    <t>Hrs</t>
  </si>
  <si>
    <t>(Percentage of hourly rate i.e. 1.25 = 125%)</t>
  </si>
  <si>
    <t>Saturday 0800-0000</t>
  </si>
  <si>
    <t>Say, 30 Hrs</t>
  </si>
  <si>
    <t>item</t>
  </si>
  <si>
    <t>Sundays &amp; Bank Holidays 0000-0800 (Mon)</t>
  </si>
  <si>
    <t>Say, 10 Hrs</t>
  </si>
  <si>
    <t>Materials mark up (to cover OH&amp;P)</t>
  </si>
  <si>
    <t>Materials</t>
  </si>
  <si>
    <t>Please enter percentages as decimals only</t>
  </si>
  <si>
    <t>PS</t>
  </si>
  <si>
    <t>Sub Total</t>
  </si>
  <si>
    <t>Summary</t>
  </si>
  <si>
    <t>Provisional Sum for unforseen asbestos related works</t>
  </si>
  <si>
    <t>Contract Sum Analysis</t>
  </si>
  <si>
    <t xml:space="preserve">  </t>
  </si>
  <si>
    <t>PRICING NOTES &amp; PREAMBLES</t>
  </si>
  <si>
    <t xml:space="preserve">We have where possible included quantities, however these are not to be relied upon, and the Contractor should undertake his own take-off to satisfy himself that they are correct and make any necessary amendments to the quantities and add any additional items as required. </t>
  </si>
  <si>
    <t>The Contract is 'Without Quantities' and will not be subject to re-measurement, unless annotated as "APPROXIMATE" in which case the Contractor must price the item which will be treated as a Provisional Sum.</t>
  </si>
  <si>
    <t>PREAMBLES</t>
  </si>
  <si>
    <t>This pricing analysis shall form the basis of the contract sum analysis as referred to in the conditions of the contract.</t>
  </si>
  <si>
    <t>The analysis has not been prepared in accordance with SMM7 and the contractor must not rely upon the quantities or the completeness of the analysis.</t>
  </si>
  <si>
    <t>The breakdown is indicative of the extent of the work and the contractor must satisfy himself as to the quantities and completeness of the analysis adding or amending items as appropriate. The analysis will be used for purposes of interim valuations and the valuation of variations</t>
  </si>
  <si>
    <t>K</t>
  </si>
  <si>
    <t>TOTAL CARRIED TO SUMMARY</t>
  </si>
  <si>
    <t>Lift Replacement Works</t>
  </si>
  <si>
    <t>Albion, Redbridge &amp; Shirley Towers</t>
  </si>
  <si>
    <t>PROJECT REFERENCE: RP300399</t>
  </si>
  <si>
    <t>The project is being procured on a fixed-price, lump-sum basis using the JCT 2011 Intermediate Works Contract with Contractors Design (Without Quantities) unless stated as approximate within the schedule. The Works are to be priced on a ‘Specification and Drawings’ basis as per Section A20.</t>
  </si>
  <si>
    <t>Pricing Notes &amp; Preambles</t>
  </si>
  <si>
    <t>Quantity</t>
  </si>
  <si>
    <t>Carried to Summary</t>
  </si>
  <si>
    <t>VVVF Vector drive motor control</t>
  </si>
  <si>
    <t>Servicing &amp; Maintenance Lift 1</t>
  </si>
  <si>
    <t>Servicing &amp; Maintenance Lift 2</t>
  </si>
  <si>
    <t>ALBION TOWERS</t>
  </si>
  <si>
    <t>Works - Lift 2</t>
  </si>
  <si>
    <t>Works - Lift 1</t>
  </si>
  <si>
    <t>REDBRIDGE TOWERS</t>
  </si>
  <si>
    <t>SHIRLEY TOWERS</t>
  </si>
  <si>
    <t>If Lift 2 is the same price as Lift 1 - please only price the Servicing &amp; Maintenance section within the Lift 2 Tab</t>
  </si>
  <si>
    <t>Price will not be carried forward if left blank</t>
  </si>
  <si>
    <t>Nr</t>
  </si>
  <si>
    <t>(Please insert rates in highlighted cells)</t>
  </si>
  <si>
    <t>Service price following completion of the Lift Replacement Works 
(Please refer to the Lift Maintenance and Callout document)</t>
  </si>
  <si>
    <t>Albion, Redbridge &amp; Shirley Towers - Lift Replacements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</si>
</sst>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4" formatCode="_-&quot;£&quot;* #,##0.00_-;\-&quot;£&quot;* #,##0.00_-;_-&quot;£&quot;* &quot;-&quot;??_-;_-@_-"/>
    <numFmt numFmtId="43" formatCode="_-* #,##0.00_-;\-* #,##0.00_-;_-* &quot;-&quot;??_-;_-@_-"/>
    <numFmt numFmtId="164" formatCode="#,##0.00\ &quot;Nr&quot;"/>
    <numFmt numFmtId="165" formatCode="General;[Red]\(General\)"/>
    <numFmt numFmtId="166" formatCode="0_);[Red]\(0\)"/>
    <numFmt numFmtId="167" formatCode="0.00;[Red]\(0.00\)"/>
    <numFmt numFmtId="168" formatCode="#,##0.00_);[Red]\(#,##0.00\)"/>
    <numFmt numFmtId="169" formatCode="0.0"/>
    <numFmt numFmtId="170" formatCode="_-* #,##0.0_-;\-* #,##0.0_-;_-* &quot;-&quot;??_-;_-@_-"/>
    <numFmt numFmtId="171" formatCode="#\ ###\ ###\ ###"/>
  </numFmts>
  <fonts count="48">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name val="Calibri"/>
      <family val="2"/>
      <scheme val="minor"/>
    </font>
    <font>
      <sz val="10"/>
      <color theme="1"/>
      <name val="Calibri"/>
      <family val="2"/>
      <scheme val="minor"/>
    </font>
    <font>
      <b/>
      <sz val="10"/>
      <color theme="1"/>
      <name val="Calibri"/>
      <family val="2"/>
      <scheme val="minor"/>
    </font>
    <font>
      <sz val="12"/>
      <name val="Arial"/>
      <family val="2"/>
    </font>
    <font>
      <sz val="11"/>
      <name val="Arial"/>
      <family val="2"/>
    </font>
    <font>
      <sz val="10"/>
      <name val="Verdana"/>
      <family val="2"/>
    </font>
    <font>
      <sz val="10"/>
      <name val="Arial"/>
      <family val="2"/>
    </font>
    <font>
      <b/>
      <sz val="9"/>
      <color theme="1"/>
      <name val="Calibri"/>
      <family val="2"/>
      <scheme val="minor"/>
    </font>
    <font>
      <sz val="10"/>
      <name val="Courier New"/>
      <family val="3"/>
    </font>
    <font>
      <sz val="8"/>
      <color indexed="12"/>
      <name val="Courier New"/>
      <family val="3"/>
    </font>
    <font>
      <b/>
      <u/>
      <sz val="11"/>
      <color theme="1"/>
      <name val="Arial"/>
      <family val="2"/>
    </font>
    <font>
      <sz val="11"/>
      <color theme="1"/>
      <name val="Arial"/>
      <family val="2"/>
    </font>
    <font>
      <u/>
      <sz val="11"/>
      <color theme="1"/>
      <name val="Arial"/>
      <family val="2"/>
    </font>
    <font>
      <b/>
      <u/>
      <sz val="11"/>
      <name val="Arial"/>
      <family val="2"/>
    </font>
    <font>
      <b/>
      <sz val="11"/>
      <color theme="1"/>
      <name val="Arial"/>
      <family val="2"/>
    </font>
    <font>
      <sz val="10"/>
      <color theme="1"/>
      <name val="Arial"/>
      <family val="2"/>
    </font>
    <font>
      <b/>
      <sz val="10"/>
      <color theme="1"/>
      <name val="Arial"/>
      <family val="2"/>
    </font>
    <font>
      <sz val="11"/>
      <color rgb="FFFF0000"/>
      <name val="Arial"/>
      <family val="2"/>
    </font>
    <font>
      <b/>
      <sz val="10"/>
      <name val="Calibri"/>
      <family val="2"/>
      <scheme val="minor"/>
    </font>
    <font>
      <b/>
      <sz val="9"/>
      <name val="Arial"/>
      <family val="2"/>
    </font>
    <font>
      <sz val="9"/>
      <name val="Arial"/>
      <family val="2"/>
    </font>
    <font>
      <sz val="26"/>
      <name val="Arial"/>
      <family val="2"/>
    </font>
    <font>
      <sz val="22"/>
      <name val="Arial"/>
      <family val="2"/>
    </font>
    <font>
      <sz val="12"/>
      <color indexed="10"/>
      <name val="Bliss 2 Light"/>
    </font>
    <font>
      <b/>
      <sz val="14"/>
      <name val="Bliss 2 Regular"/>
    </font>
    <font>
      <sz val="14"/>
      <name val="Bliss 2 Regular"/>
    </font>
    <font>
      <sz val="12"/>
      <name val="Bliss 2 Regular"/>
    </font>
    <font>
      <sz val="9"/>
      <name val="Calibri"/>
      <family val="2"/>
      <scheme val="minor"/>
    </font>
    <font>
      <b/>
      <sz val="9"/>
      <name val="Calibri"/>
      <family val="2"/>
      <scheme val="minor"/>
    </font>
    <font>
      <sz val="16"/>
      <name val="Calibri"/>
      <family val="2"/>
      <scheme val="minor"/>
    </font>
    <font>
      <b/>
      <sz val="11"/>
      <name val="Arial"/>
      <family val="2"/>
    </font>
    <font>
      <b/>
      <sz val="11"/>
      <color rgb="FFFF0000"/>
      <name val="Arial"/>
      <family val="2"/>
    </font>
    <font>
      <b/>
      <u/>
      <sz val="10"/>
      <color theme="1"/>
      <name val="Arial"/>
      <family val="2"/>
    </font>
    <font>
      <i/>
      <u/>
      <sz val="10"/>
      <color theme="1"/>
      <name val="Arial"/>
      <family val="2"/>
    </font>
    <font>
      <b/>
      <u/>
      <sz val="11"/>
      <color indexed="8"/>
      <name val="Arial"/>
      <family val="2"/>
    </font>
    <font>
      <i/>
      <sz val="11"/>
      <color theme="1"/>
      <name val="Arial"/>
      <family val="2"/>
    </font>
    <font>
      <i/>
      <sz val="11"/>
      <color indexed="8"/>
      <name val="Arial"/>
      <family val="2"/>
    </font>
    <font>
      <b/>
      <i/>
      <sz val="12"/>
      <color theme="1"/>
      <name val="Arial"/>
      <family val="2"/>
    </font>
    <font>
      <b/>
      <i/>
      <sz val="12"/>
      <name val="Arial"/>
      <family val="2"/>
    </font>
    <font>
      <b/>
      <sz val="10"/>
      <name val="Arial"/>
      <family val="2"/>
    </font>
    <font>
      <i/>
      <sz val="9"/>
      <color theme="1"/>
      <name val="Arial"/>
      <family val="2"/>
    </font>
    <font>
      <b/>
      <i/>
      <u/>
      <sz val="11"/>
      <color theme="1"/>
      <name val="Arial"/>
      <family val="2"/>
    </font>
    <font>
      <b/>
      <i/>
      <u/>
      <sz val="11"/>
      <color indexed="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right/>
      <top/>
      <bottom style="medium">
        <color theme="3" tint="0.39997558519241921"/>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22">
    <xf numFmtId="0" fontId="0" fillId="0" borderId="0"/>
    <xf numFmtId="0" fontId="8" fillId="0" borderId="0"/>
    <xf numFmtId="0" fontId="10" fillId="0" borderId="0"/>
    <xf numFmtId="43" fontId="11" fillId="0" borderId="0" applyFont="0" applyFill="0" applyBorder="0" applyAlignment="0" applyProtection="0"/>
    <xf numFmtId="44" fontId="11" fillId="0" borderId="0" applyFont="0" applyFill="0" applyBorder="0" applyAlignment="0" applyProtection="0"/>
    <xf numFmtId="164" fontId="13" fillId="0" borderId="0" applyNumberFormat="0" applyFont="0" applyFill="0" applyBorder="0" applyProtection="0">
      <alignment horizontal="left" vertical="top" wrapText="1"/>
    </xf>
    <xf numFmtId="165" fontId="13" fillId="0" borderId="0" applyNumberFormat="0" applyFill="0" applyBorder="0" applyProtection="0">
      <alignment horizontal="left" vertical="top"/>
    </xf>
    <xf numFmtId="0" fontId="10" fillId="0" borderId="0"/>
    <xf numFmtId="0" fontId="1" fillId="0" borderId="0"/>
    <xf numFmtId="0" fontId="9" fillId="0" borderId="0"/>
    <xf numFmtId="166" fontId="13" fillId="0" borderId="0" applyFill="0" applyBorder="0" applyProtection="0">
      <alignment horizontal="right"/>
      <protection locked="0"/>
    </xf>
    <xf numFmtId="167" fontId="13" fillId="0" borderId="0" applyFill="0" applyBorder="0" applyAlignment="0" applyProtection="0">
      <alignment horizontal="left" vertical="top" wrapText="1"/>
    </xf>
    <xf numFmtId="168" fontId="13" fillId="0" borderId="0" applyFill="0" applyBorder="0" applyProtection="0">
      <alignment horizontal="right"/>
    </xf>
    <xf numFmtId="164" fontId="14" fillId="0" borderId="0" applyNumberFormat="0" applyFill="0" applyBorder="0" applyProtection="0">
      <alignment horizontal="left"/>
    </xf>
    <xf numFmtId="165" fontId="13" fillId="0" borderId="0" applyFill="0" applyBorder="0" applyAlignment="0" applyProtection="0">
      <alignment horizontal="left" vertical="top" wrapText="1"/>
    </xf>
    <xf numFmtId="164" fontId="13" fillId="0" borderId="0" applyNumberFormat="0" applyFill="0" applyBorder="0" applyProtection="0">
      <alignment horizontal="center"/>
    </xf>
    <xf numFmtId="0" fontId="8" fillId="0" borderId="0"/>
    <xf numFmtId="43" fontId="1" fillId="0" borderId="0" applyFont="0" applyFill="0" applyBorder="0" applyAlignment="0" applyProtection="0"/>
    <xf numFmtId="9" fontId="1" fillId="0" borderId="0" applyFont="0" applyFill="0" applyBorder="0" applyAlignment="0" applyProtection="0"/>
    <xf numFmtId="44" fontId="11" fillId="0" borderId="0" applyFont="0" applyFill="0" applyBorder="0" applyAlignment="0" applyProtection="0"/>
    <xf numFmtId="0" fontId="10" fillId="0" borderId="0"/>
    <xf numFmtId="9" fontId="10" fillId="0" borderId="0" applyFont="0" applyFill="0" applyBorder="0" applyAlignment="0" applyProtection="0"/>
  </cellStyleXfs>
  <cellXfs count="402">
    <xf numFmtId="0" fontId="0" fillId="0" borderId="0" xfId="0"/>
    <xf numFmtId="2" fontId="3" fillId="0" borderId="1" xfId="0" applyNumberFormat="1" applyFont="1" applyBorder="1" applyAlignment="1" applyProtection="1">
      <alignment horizontal="left" vertical="center"/>
      <protection locked="0"/>
    </xf>
    <xf numFmtId="0" fontId="4" fillId="0" borderId="1" xfId="0" applyFont="1" applyBorder="1" applyAlignment="1" applyProtection="1">
      <alignment vertical="top" wrapText="1"/>
      <protection locked="0"/>
    </xf>
    <xf numFmtId="0" fontId="5" fillId="0" borderId="1" xfId="0" applyFont="1" applyFill="1" applyBorder="1" applyAlignment="1" applyProtection="1">
      <alignment wrapText="1"/>
      <protection locked="0"/>
    </xf>
    <xf numFmtId="0" fontId="4" fillId="0" borderId="1" xfId="0" applyFont="1" applyFill="1" applyBorder="1" applyAlignment="1" applyProtection="1">
      <alignment horizontal="center"/>
      <protection locked="0"/>
    </xf>
    <xf numFmtId="44" fontId="4" fillId="0" borderId="1" xfId="0" applyNumberFormat="1" applyFont="1" applyFill="1" applyBorder="1" applyAlignment="1" applyProtection="1">
      <alignment horizontal="center"/>
      <protection locked="0"/>
    </xf>
    <xf numFmtId="0" fontId="0" fillId="0" borderId="0" xfId="0" applyProtection="1">
      <protection locked="0"/>
    </xf>
    <xf numFmtId="2" fontId="0" fillId="0" borderId="0" xfId="0" applyNumberFormat="1" applyFont="1" applyAlignment="1" applyProtection="1">
      <alignment horizontal="left" vertical="top"/>
      <protection locked="0"/>
    </xf>
    <xf numFmtId="0" fontId="7" fillId="0" borderId="0" xfId="0" applyFont="1" applyFill="1" applyAlignment="1" applyProtection="1">
      <alignment horizontal="center" vertical="center"/>
      <protection locked="0"/>
    </xf>
    <xf numFmtId="44" fontId="6" fillId="0" borderId="0" xfId="0" applyNumberFormat="1" applyFont="1" applyFill="1" applyBorder="1" applyAlignment="1" applyProtection="1">
      <alignment horizontal="center"/>
      <protection locked="0"/>
    </xf>
    <xf numFmtId="0" fontId="7" fillId="0" borderId="0" xfId="0" applyFont="1" applyFill="1" applyAlignment="1" applyProtection="1">
      <protection locked="0"/>
    </xf>
    <xf numFmtId="3" fontId="6" fillId="0" borderId="0" xfId="0" applyNumberFormat="1" applyFont="1" applyBorder="1" applyAlignment="1" applyProtection="1">
      <alignment horizontal="center" vertical="center"/>
      <protection locked="0"/>
    </xf>
    <xf numFmtId="0" fontId="0" fillId="0" borderId="0" xfId="0" applyBorder="1" applyProtection="1">
      <protection locked="0"/>
    </xf>
    <xf numFmtId="169" fontId="3" fillId="0" borderId="1" xfId="0" applyNumberFormat="1" applyFont="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44" fontId="9" fillId="0" borderId="1" xfId="0" applyNumberFormat="1" applyFont="1" applyFill="1" applyBorder="1" applyAlignment="1" applyProtection="1">
      <alignment horizontal="center"/>
      <protection locked="0"/>
    </xf>
    <xf numFmtId="44" fontId="5" fillId="0" borderId="1" xfId="0" applyNumberFormat="1" applyFont="1" applyFill="1" applyBorder="1" applyAlignment="1" applyProtection="1">
      <alignment horizontal="center"/>
      <protection locked="0"/>
    </xf>
    <xf numFmtId="44" fontId="4" fillId="0" borderId="0" xfId="0" applyNumberFormat="1" applyFont="1" applyBorder="1" applyAlignment="1" applyProtection="1">
      <protection locked="0"/>
    </xf>
    <xf numFmtId="169" fontId="4" fillId="0" borderId="0" xfId="0" applyNumberFormat="1" applyFont="1" applyAlignment="1" applyProtection="1">
      <alignment horizontal="center" vertical="top"/>
      <protection locked="0"/>
    </xf>
    <xf numFmtId="2" fontId="4" fillId="0" borderId="0" xfId="0" applyNumberFormat="1" applyFont="1" applyAlignment="1" applyProtection="1">
      <alignment horizontal="left" vertical="top"/>
      <protection locked="0"/>
    </xf>
    <xf numFmtId="0" fontId="11" fillId="0" borderId="0" xfId="0" applyFont="1" applyAlignment="1" applyProtection="1">
      <alignment vertical="top" wrapText="1"/>
      <protection locked="0"/>
    </xf>
    <xf numFmtId="0" fontId="5" fillId="0" borderId="0" xfId="0" applyFont="1" applyFill="1" applyAlignment="1" applyProtection="1">
      <alignment wrapText="1"/>
      <protection locked="0"/>
    </xf>
    <xf numFmtId="0" fontId="4" fillId="0" borderId="0" xfId="0" applyFont="1" applyFill="1" applyAlignment="1" applyProtection="1">
      <alignment horizontal="center"/>
      <protection locked="0"/>
    </xf>
    <xf numFmtId="44" fontId="9" fillId="0" borderId="0" xfId="0" applyNumberFormat="1" applyFont="1" applyFill="1" applyAlignment="1" applyProtection="1">
      <alignment horizontal="center"/>
      <protection locked="0"/>
    </xf>
    <xf numFmtId="44" fontId="4" fillId="0" borderId="0" xfId="0" applyNumberFormat="1" applyFont="1" applyFill="1" applyAlignment="1" applyProtection="1">
      <alignment horizontal="center"/>
      <protection locked="0"/>
    </xf>
    <xf numFmtId="44" fontId="5" fillId="0" borderId="0" xfId="0" applyNumberFormat="1" applyFont="1" applyFill="1" applyAlignment="1" applyProtection="1">
      <alignment horizontal="center"/>
      <protection locked="0"/>
    </xf>
    <xf numFmtId="44" fontId="0" fillId="0" borderId="0" xfId="0" applyNumberFormat="1" applyFont="1" applyFill="1" applyAlignment="1" applyProtection="1">
      <protection locked="0"/>
    </xf>
    <xf numFmtId="0" fontId="0" fillId="0" borderId="0" xfId="0" applyFill="1" applyBorder="1" applyAlignment="1" applyProtection="1">
      <protection locked="0"/>
    </xf>
    <xf numFmtId="0" fontId="9" fillId="0" borderId="0" xfId="0" applyFont="1" applyAlignment="1" applyProtection="1">
      <alignment vertical="top" wrapText="1"/>
      <protection locked="0"/>
    </xf>
    <xf numFmtId="44" fontId="5" fillId="0" borderId="0" xfId="0" applyNumberFormat="1" applyFont="1" applyFill="1" applyAlignment="1" applyProtection="1">
      <protection locked="0"/>
    </xf>
    <xf numFmtId="0" fontId="5" fillId="0" borderId="0" xfId="0" applyFont="1" applyFill="1" applyAlignment="1" applyProtection="1">
      <protection locked="0"/>
    </xf>
    <xf numFmtId="169" fontId="0" fillId="0" borderId="0" xfId="0" applyNumberFormat="1" applyFont="1" applyAlignment="1" applyProtection="1">
      <alignment horizontal="center" vertical="top"/>
      <protection locked="0"/>
    </xf>
    <xf numFmtId="0" fontId="0" fillId="0" borderId="0" xfId="0" applyFill="1" applyAlignment="1" applyProtection="1">
      <alignment wrapText="1"/>
      <protection locked="0"/>
    </xf>
    <xf numFmtId="0" fontId="6" fillId="0" borderId="0" xfId="0" applyFont="1" applyFill="1" applyAlignment="1" applyProtection="1">
      <alignment horizontal="center"/>
      <protection locked="0"/>
    </xf>
    <xf numFmtId="44" fontId="16" fillId="0" borderId="0" xfId="0" applyNumberFormat="1" applyFont="1" applyFill="1" applyAlignment="1" applyProtection="1">
      <alignment horizontal="center"/>
      <protection locked="0"/>
    </xf>
    <xf numFmtId="44" fontId="6" fillId="0" borderId="0" xfId="0" applyNumberFormat="1" applyFont="1" applyFill="1" applyAlignment="1" applyProtection="1">
      <alignment horizontal="center"/>
      <protection locked="0"/>
    </xf>
    <xf numFmtId="44" fontId="0" fillId="0" borderId="0" xfId="0" applyNumberFormat="1" applyFont="1" applyFill="1" applyAlignment="1" applyProtection="1">
      <alignment horizontal="center"/>
      <protection locked="0"/>
    </xf>
    <xf numFmtId="0" fontId="0" fillId="0" borderId="0" xfId="0" applyFill="1" applyAlignment="1" applyProtection="1">
      <protection locked="0"/>
    </xf>
    <xf numFmtId="169" fontId="6" fillId="0" borderId="0" xfId="0" applyNumberFormat="1" applyFont="1" applyAlignment="1" applyProtection="1">
      <alignment horizontal="center" vertical="top"/>
      <protection locked="0"/>
    </xf>
    <xf numFmtId="2" fontId="6" fillId="0" borderId="0" xfId="0" applyNumberFormat="1" applyFont="1" applyAlignment="1" applyProtection="1">
      <alignment horizontal="left" vertical="top"/>
      <protection locked="0"/>
    </xf>
    <xf numFmtId="0" fontId="20" fillId="0" borderId="0" xfId="0" applyFont="1" applyAlignment="1" applyProtection="1">
      <alignment vertical="top" wrapText="1"/>
      <protection locked="0"/>
    </xf>
    <xf numFmtId="0" fontId="2" fillId="0" borderId="0" xfId="0" applyFont="1" applyFill="1" applyAlignment="1" applyProtection="1">
      <alignment horizontal="center"/>
      <protection locked="0"/>
    </xf>
    <xf numFmtId="0" fontId="19" fillId="0" borderId="0" xfId="0" applyFont="1" applyFill="1" applyAlignment="1" applyProtection="1">
      <alignment horizontal="center"/>
      <protection locked="0"/>
    </xf>
    <xf numFmtId="0" fontId="0" fillId="0" borderId="0" xfId="0" applyFont="1" applyFill="1" applyAlignment="1" applyProtection="1">
      <alignment horizontal="center"/>
      <protection locked="0"/>
    </xf>
    <xf numFmtId="44" fontId="19" fillId="0" borderId="8" xfId="0" applyNumberFormat="1" applyFont="1" applyFill="1" applyBorder="1" applyAlignment="1" applyProtection="1">
      <alignment horizontal="center" vertical="center"/>
      <protection locked="0"/>
    </xf>
    <xf numFmtId="44" fontId="7" fillId="0" borderId="7" xfId="0" applyNumberFormat="1" applyFont="1" applyFill="1" applyBorder="1" applyAlignment="1" applyProtection="1">
      <protection locked="0"/>
    </xf>
    <xf numFmtId="0" fontId="7" fillId="0" borderId="0" xfId="0" applyFont="1" applyAlignment="1" applyProtection="1">
      <alignment vertical="center"/>
      <protection locked="0"/>
    </xf>
    <xf numFmtId="169" fontId="6" fillId="0" borderId="10" xfId="0" applyNumberFormat="1" applyFont="1" applyBorder="1" applyAlignment="1" applyProtection="1">
      <alignment horizontal="center" vertical="top"/>
      <protection locked="0"/>
    </xf>
    <xf numFmtId="2" fontId="6" fillId="0" borderId="12" xfId="0" applyNumberFormat="1" applyFont="1" applyBorder="1" applyAlignment="1" applyProtection="1">
      <alignment horizontal="left" vertical="top"/>
      <protection locked="0"/>
    </xf>
    <xf numFmtId="0" fontId="20" fillId="0" borderId="12" xfId="0" applyFont="1" applyBorder="1" applyAlignment="1" applyProtection="1">
      <alignment vertical="top" wrapText="1"/>
      <protection locked="0"/>
    </xf>
    <xf numFmtId="0" fontId="7" fillId="0" borderId="12" xfId="0" applyFont="1" applyFill="1" applyBorder="1" applyAlignment="1" applyProtection="1">
      <alignment wrapText="1"/>
      <protection locked="0"/>
    </xf>
    <xf numFmtId="0" fontId="7" fillId="0" borderId="9"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44" fontId="19" fillId="0" borderId="13" xfId="0" applyNumberFormat="1" applyFont="1" applyFill="1" applyBorder="1" applyAlignment="1" applyProtection="1">
      <alignment horizontal="center"/>
      <protection locked="0"/>
    </xf>
    <xf numFmtId="44" fontId="7" fillId="0" borderId="12" xfId="0" applyNumberFormat="1" applyFont="1" applyFill="1" applyBorder="1" applyAlignment="1" applyProtection="1">
      <alignment horizontal="center"/>
      <protection locked="0"/>
    </xf>
    <xf numFmtId="44" fontId="6" fillId="0" borderId="12" xfId="0" applyNumberFormat="1" applyFont="1" applyFill="1" applyBorder="1" applyAlignment="1" applyProtection="1">
      <protection locked="0"/>
    </xf>
    <xf numFmtId="0" fontId="7" fillId="0" borderId="0" xfId="0" applyFont="1" applyProtection="1">
      <protection locked="0"/>
    </xf>
    <xf numFmtId="169" fontId="16" fillId="0" borderId="12" xfId="0" applyNumberFormat="1" applyFont="1" applyBorder="1" applyAlignment="1" applyProtection="1">
      <alignment horizontal="center" vertical="center" wrapText="1"/>
      <protection locked="0"/>
    </xf>
    <xf numFmtId="0" fontId="16" fillId="0" borderId="12" xfId="0" applyFont="1" applyBorder="1" applyAlignment="1" applyProtection="1">
      <alignment vertical="center" wrapText="1"/>
      <protection locked="0"/>
    </xf>
    <xf numFmtId="2" fontId="17" fillId="0" borderId="12" xfId="0" applyNumberFormat="1" applyFont="1" applyFill="1" applyBorder="1" applyAlignment="1" applyProtection="1">
      <alignment horizontal="left" vertical="center"/>
      <protection locked="0"/>
    </xf>
    <xf numFmtId="0" fontId="16" fillId="0" borderId="12" xfId="0" applyFont="1" applyFill="1" applyBorder="1" applyAlignment="1" applyProtection="1">
      <alignment vertical="center" wrapText="1"/>
      <protection locked="0"/>
    </xf>
    <xf numFmtId="0" fontId="16" fillId="0" borderId="9"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44" fontId="16" fillId="0" borderId="13" xfId="0" applyNumberFormat="1" applyFont="1" applyFill="1" applyBorder="1" applyAlignment="1" applyProtection="1">
      <alignment horizontal="center" vertical="center" wrapText="1"/>
      <protection locked="0"/>
    </xf>
    <xf numFmtId="44" fontId="16" fillId="0" borderId="12" xfId="0" applyNumberFormat="1" applyFont="1" applyFill="1" applyBorder="1" applyAlignment="1" applyProtection="1">
      <alignment horizontal="center" vertical="center" wrapText="1"/>
      <protection locked="0"/>
    </xf>
    <xf numFmtId="44" fontId="6" fillId="0" borderId="12" xfId="0" applyNumberFormat="1"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0" borderId="0" xfId="0" applyFont="1" applyAlignment="1" applyProtection="1">
      <alignment vertical="center" wrapText="1"/>
      <protection locked="0"/>
    </xf>
    <xf numFmtId="2" fontId="15" fillId="0" borderId="12" xfId="0" applyNumberFormat="1" applyFont="1" applyFill="1" applyBorder="1" applyAlignment="1" applyProtection="1">
      <alignment horizontal="left" vertical="center"/>
      <protection locked="0"/>
    </xf>
    <xf numFmtId="44" fontId="16" fillId="0" borderId="0" xfId="0" applyNumberFormat="1" applyFont="1" applyFill="1" applyBorder="1" applyAlignment="1" applyProtection="1">
      <alignment horizontal="center" vertical="center" wrapText="1"/>
      <protection locked="0"/>
    </xf>
    <xf numFmtId="2" fontId="16" fillId="0" borderId="12" xfId="0" applyNumberFormat="1" applyFont="1" applyFill="1" applyBorder="1" applyAlignment="1" applyProtection="1">
      <alignment horizontal="left" vertical="center" wrapText="1"/>
      <protection locked="0"/>
    </xf>
    <xf numFmtId="2" fontId="17" fillId="0" borderId="12" xfId="0" applyNumberFormat="1" applyFont="1" applyFill="1" applyBorder="1" applyAlignment="1" applyProtection="1">
      <alignment horizontal="left" vertical="center" wrapText="1"/>
      <protection locked="0"/>
    </xf>
    <xf numFmtId="0" fontId="16" fillId="0" borderId="12"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protection locked="0"/>
    </xf>
    <xf numFmtId="0" fontId="6" fillId="0" borderId="0" xfId="0" applyFont="1" applyFill="1" applyAlignment="1" applyProtection="1">
      <alignment vertical="center" wrapText="1"/>
      <protection locked="0"/>
    </xf>
    <xf numFmtId="0" fontId="16" fillId="0" borderId="0" xfId="0" applyFont="1" applyFill="1" applyBorder="1" applyAlignment="1" applyProtection="1">
      <alignment horizontal="left" vertical="center" wrapText="1"/>
      <protection locked="0"/>
    </xf>
    <xf numFmtId="1" fontId="16" fillId="0" borderId="0" xfId="0" applyNumberFormat="1" applyFont="1" applyFill="1" applyBorder="1" applyAlignment="1" applyProtection="1">
      <alignment horizontal="center" vertical="center" wrapText="1"/>
      <protection locked="0"/>
    </xf>
    <xf numFmtId="169" fontId="16" fillId="0" borderId="12" xfId="0" applyNumberFormat="1" applyFont="1" applyFill="1" applyBorder="1" applyAlignment="1" applyProtection="1">
      <alignment horizontal="center" vertical="center" wrapText="1"/>
      <protection locked="0"/>
    </xf>
    <xf numFmtId="0" fontId="9" fillId="0" borderId="0" xfId="7" applyFont="1" applyBorder="1" applyAlignment="1" applyProtection="1">
      <alignment horizontal="justify" vertical="center" wrapText="1"/>
      <protection locked="0"/>
    </xf>
    <xf numFmtId="2" fontId="16" fillId="0" borderId="12" xfId="0" applyNumberFormat="1" applyFont="1" applyBorder="1" applyAlignment="1" applyProtection="1">
      <alignment horizontal="left" vertical="center"/>
      <protection locked="0"/>
    </xf>
    <xf numFmtId="44" fontId="16" fillId="0" borderId="0" xfId="0" applyNumberFormat="1" applyFont="1" applyFill="1" applyBorder="1" applyAlignment="1" applyProtection="1">
      <alignment horizontal="center" vertical="center"/>
      <protection locked="0"/>
    </xf>
    <xf numFmtId="44" fontId="16" fillId="0" borderId="12" xfId="0" applyNumberFormat="1" applyFont="1" applyFill="1" applyBorder="1" applyAlignment="1" applyProtection="1">
      <alignment horizontal="center" vertical="center"/>
      <protection locked="0"/>
    </xf>
    <xf numFmtId="44" fontId="0" fillId="0" borderId="12" xfId="0" applyNumberFormat="1" applyFont="1" applyFill="1" applyBorder="1" applyAlignment="1" applyProtection="1">
      <alignment vertical="center"/>
      <protection locked="0"/>
    </xf>
    <xf numFmtId="1" fontId="16" fillId="0" borderId="0" xfId="0" applyNumberFormat="1" applyFont="1" applyFill="1" applyBorder="1" applyAlignment="1" applyProtection="1">
      <alignment horizontal="center" vertical="center"/>
      <protection locked="0"/>
    </xf>
    <xf numFmtId="0" fontId="9" fillId="0" borderId="0" xfId="7" applyFont="1" applyBorder="1" applyAlignment="1" applyProtection="1">
      <alignment horizontal="justify" vertical="top" wrapText="1"/>
      <protection locked="0"/>
    </xf>
    <xf numFmtId="0" fontId="16" fillId="0" borderId="0" xfId="0" applyFont="1" applyBorder="1" applyAlignment="1" applyProtection="1">
      <alignment vertical="center" wrapText="1"/>
      <protection locked="0"/>
    </xf>
    <xf numFmtId="0" fontId="16" fillId="0" borderId="0" xfId="0" applyFont="1" applyFill="1" applyBorder="1" applyAlignment="1" applyProtection="1">
      <alignment horizontal="center" vertical="center"/>
      <protection locked="0"/>
    </xf>
    <xf numFmtId="2" fontId="16" fillId="0" borderId="9" xfId="0" applyNumberFormat="1" applyFont="1" applyBorder="1" applyAlignment="1" applyProtection="1">
      <alignment horizontal="left" vertical="center"/>
      <protection locked="0"/>
    </xf>
    <xf numFmtId="0" fontId="9" fillId="0" borderId="12" xfId="7" applyFont="1" applyBorder="1" applyAlignment="1" applyProtection="1">
      <alignment horizontal="justify" vertical="center" wrapText="1"/>
      <protection locked="0"/>
    </xf>
    <xf numFmtId="0" fontId="16" fillId="0" borderId="13" xfId="0" applyFont="1" applyFill="1" applyBorder="1" applyAlignment="1" applyProtection="1">
      <alignment vertical="center" wrapText="1"/>
      <protection locked="0"/>
    </xf>
    <xf numFmtId="0" fontId="6" fillId="0" borderId="0" xfId="0" applyFont="1" applyFill="1" applyAlignment="1" applyProtection="1">
      <protection locked="0"/>
    </xf>
    <xf numFmtId="0" fontId="6" fillId="0" borderId="0" xfId="0" applyFont="1" applyAlignment="1" applyProtection="1">
      <alignment wrapText="1"/>
      <protection locked="0"/>
    </xf>
    <xf numFmtId="0" fontId="19" fillId="0" borderId="0" xfId="0" applyFont="1" applyFill="1" applyBorder="1" applyAlignment="1" applyProtection="1">
      <alignment horizontal="left" vertical="center" wrapText="1"/>
      <protection locked="0"/>
    </xf>
    <xf numFmtId="43" fontId="16" fillId="0" borderId="12" xfId="17" applyFont="1" applyBorder="1" applyAlignment="1" applyProtection="1">
      <alignment horizontal="center" vertical="center" wrapText="1"/>
      <protection locked="0"/>
    </xf>
    <xf numFmtId="43" fontId="16" fillId="0" borderId="12" xfId="17" applyFont="1" applyFill="1" applyBorder="1" applyAlignment="1" applyProtection="1">
      <alignment horizontal="center" vertical="center" wrapText="1"/>
      <protection locked="0"/>
    </xf>
    <xf numFmtId="0" fontId="35" fillId="0" borderId="0" xfId="7" applyFont="1" applyBorder="1" applyAlignment="1" applyProtection="1">
      <alignment horizontal="right" vertical="top" wrapText="1"/>
      <protection locked="0"/>
    </xf>
    <xf numFmtId="0" fontId="19" fillId="0" borderId="12" xfId="0" applyFont="1" applyFill="1" applyBorder="1" applyAlignment="1" applyProtection="1">
      <alignment vertical="center" wrapText="1"/>
      <protection locked="0"/>
    </xf>
    <xf numFmtId="44" fontId="36" fillId="0" borderId="12" xfId="0" applyNumberFormat="1" applyFont="1" applyFill="1" applyBorder="1" applyAlignment="1" applyProtection="1">
      <alignment horizontal="center" vertical="center" wrapText="1"/>
      <protection locked="0"/>
    </xf>
    <xf numFmtId="1" fontId="35" fillId="0" borderId="0" xfId="0" applyNumberFormat="1" applyFont="1" applyFill="1" applyBorder="1" applyAlignment="1" applyProtection="1">
      <alignment horizontal="center" vertical="center"/>
      <protection locked="0"/>
    </xf>
    <xf numFmtId="0" fontId="16" fillId="0" borderId="0" xfId="7" applyFont="1" applyBorder="1" applyAlignment="1" applyProtection="1">
      <alignment horizontal="justify" vertical="top" wrapText="1"/>
      <protection locked="0"/>
    </xf>
    <xf numFmtId="0" fontId="15" fillId="0" borderId="12"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center" vertical="center" wrapText="1"/>
      <protection locked="0"/>
    </xf>
    <xf numFmtId="1" fontId="22" fillId="0" borderId="9" xfId="0" applyNumberFormat="1" applyFont="1" applyFill="1" applyBorder="1" applyAlignment="1" applyProtection="1">
      <alignment vertical="center"/>
      <protection locked="0"/>
    </xf>
    <xf numFmtId="1" fontId="22" fillId="0" borderId="0" xfId="0" applyNumberFormat="1" applyFont="1" applyFill="1" applyBorder="1" applyAlignment="1" applyProtection="1">
      <alignment vertical="center"/>
      <protection locked="0"/>
    </xf>
    <xf numFmtId="1" fontId="22" fillId="0" borderId="13" xfId="0" applyNumberFormat="1" applyFont="1" applyFill="1" applyBorder="1" applyAlignment="1" applyProtection="1">
      <alignment vertical="center"/>
      <protection locked="0"/>
    </xf>
    <xf numFmtId="44" fontId="22" fillId="0" borderId="12" xfId="0" applyNumberFormat="1" applyFont="1" applyFill="1" applyBorder="1" applyAlignment="1" applyProtection="1">
      <alignment horizontal="center" vertical="center" wrapText="1"/>
      <protection locked="0"/>
    </xf>
    <xf numFmtId="0" fontId="19" fillId="0" borderId="0" xfId="0" applyFont="1" applyBorder="1" applyAlignment="1" applyProtection="1">
      <alignment vertical="top" wrapText="1"/>
      <protection locked="0"/>
    </xf>
    <xf numFmtId="0" fontId="16" fillId="0" borderId="0" xfId="0" applyFont="1" applyFill="1" applyBorder="1" applyAlignment="1" applyProtection="1">
      <alignment horizontal="left" vertical="center" wrapText="1" indent="4"/>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wrapText="1"/>
      <protection locked="0"/>
    </xf>
    <xf numFmtId="1" fontId="6" fillId="0" borderId="0" xfId="0" applyNumberFormat="1" applyFont="1" applyFill="1" applyBorder="1" applyAlignment="1" applyProtection="1">
      <alignment horizontal="center" vertical="center" wrapText="1"/>
      <protection locked="0"/>
    </xf>
    <xf numFmtId="1" fontId="6" fillId="0" borderId="0"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wrapText="1"/>
      <protection locked="0"/>
    </xf>
    <xf numFmtId="0" fontId="11" fillId="0" borderId="0" xfId="2" applyFont="1" applyFill="1" applyBorder="1" applyAlignment="1" applyProtection="1">
      <alignment horizontal="left" vertical="center"/>
      <protection locked="0"/>
    </xf>
    <xf numFmtId="12" fontId="9" fillId="0" borderId="0" xfId="2" applyNumberFormat="1" applyFont="1" applyFill="1" applyBorder="1" applyAlignment="1" applyProtection="1">
      <alignment horizontal="left" vertical="center" wrapText="1"/>
      <protection locked="0"/>
    </xf>
    <xf numFmtId="0" fontId="11" fillId="0" borderId="0" xfId="2" applyFont="1" applyFill="1" applyBorder="1" applyAlignment="1" applyProtection="1">
      <alignment horizontal="center" vertical="center" wrapText="1"/>
      <protection locked="0"/>
    </xf>
    <xf numFmtId="0" fontId="9" fillId="0" borderId="0" xfId="2" applyFont="1" applyFill="1" applyBorder="1" applyAlignment="1" applyProtection="1">
      <alignment horizontal="left" vertical="center" wrapText="1"/>
      <protection locked="0"/>
    </xf>
    <xf numFmtId="0" fontId="18" fillId="0" borderId="0" xfId="2" applyFont="1" applyFill="1" applyBorder="1" applyAlignment="1" applyProtection="1">
      <alignment horizontal="left" vertical="center"/>
      <protection locked="0"/>
    </xf>
    <xf numFmtId="0" fontId="9" fillId="0" borderId="0" xfId="2" applyFont="1" applyFill="1" applyBorder="1" applyAlignment="1" applyProtection="1">
      <alignment horizontal="left" vertical="center"/>
      <protection locked="0"/>
    </xf>
    <xf numFmtId="0" fontId="9" fillId="0" borderId="9" xfId="1" applyFont="1" applyBorder="1" applyAlignment="1" applyProtection="1">
      <alignment vertical="distributed" wrapText="1"/>
      <protection locked="0"/>
    </xf>
    <xf numFmtId="0" fontId="4" fillId="0" borderId="0" xfId="1" applyFont="1" applyBorder="1" applyAlignment="1" applyProtection="1">
      <protection locked="0"/>
    </xf>
    <xf numFmtId="0" fontId="9" fillId="0" borderId="0" xfId="1" applyFont="1" applyBorder="1" applyAlignment="1" applyProtection="1">
      <alignment horizontal="left" vertical="distributed" wrapText="1"/>
      <protection locked="0"/>
    </xf>
    <xf numFmtId="0" fontId="4" fillId="0" borderId="0" xfId="1" applyFont="1" applyBorder="1" applyAlignment="1" applyProtection="1">
      <alignment horizontal="center"/>
      <protection locked="0"/>
    </xf>
    <xf numFmtId="0" fontId="9" fillId="0" borderId="0" xfId="1" applyFont="1" applyBorder="1" applyAlignment="1" applyProtection="1">
      <alignment horizontal="center" vertical="distributed" wrapText="1"/>
      <protection locked="0"/>
    </xf>
    <xf numFmtId="0" fontId="16" fillId="0" borderId="0" xfId="0" applyFont="1" applyBorder="1" applyProtection="1">
      <protection locked="0"/>
    </xf>
    <xf numFmtId="2" fontId="17" fillId="0" borderId="0" xfId="0" applyNumberFormat="1" applyFont="1" applyFill="1" applyBorder="1" applyAlignment="1" applyProtection="1">
      <alignment horizontal="left" vertical="center"/>
      <protection locked="0"/>
    </xf>
    <xf numFmtId="170" fontId="16" fillId="0" borderId="12" xfId="17" applyNumberFormat="1" applyFont="1" applyFill="1" applyBorder="1" applyAlignment="1" applyProtection="1">
      <alignment horizontal="center" vertical="center" wrapText="1"/>
      <protection locked="0"/>
    </xf>
    <xf numFmtId="2" fontId="15" fillId="0" borderId="0" xfId="0" applyNumberFormat="1" applyFont="1" applyFill="1" applyBorder="1" applyAlignment="1" applyProtection="1">
      <alignment horizontal="left" vertical="center"/>
      <protection locked="0"/>
    </xf>
    <xf numFmtId="2" fontId="16" fillId="0" borderId="0" xfId="0" applyNumberFormat="1" applyFont="1" applyFill="1" applyBorder="1" applyAlignment="1" applyProtection="1">
      <alignment horizontal="left" vertical="center" wrapText="1"/>
      <protection locked="0"/>
    </xf>
    <xf numFmtId="2" fontId="6" fillId="0" borderId="12" xfId="0" applyNumberFormat="1" applyFont="1" applyFill="1" applyBorder="1" applyAlignment="1" applyProtection="1">
      <alignment horizontal="left" vertical="center" wrapText="1"/>
      <protection locked="0"/>
    </xf>
    <xf numFmtId="2" fontId="16" fillId="0" borderId="9" xfId="0" applyNumberFormat="1" applyFont="1" applyFill="1" applyBorder="1" applyAlignment="1" applyProtection="1">
      <alignment horizontal="left" vertical="center" wrapText="1"/>
      <protection locked="0"/>
    </xf>
    <xf numFmtId="0" fontId="9" fillId="0" borderId="9" xfId="2" applyFont="1" applyFill="1" applyBorder="1" applyAlignment="1" applyProtection="1">
      <alignment horizontal="left" vertical="center"/>
      <protection locked="0"/>
    </xf>
    <xf numFmtId="44" fontId="6" fillId="0" borderId="12" xfId="0" applyNumberFormat="1" applyFont="1" applyFill="1" applyBorder="1" applyAlignment="1" applyProtection="1">
      <alignment wrapText="1"/>
      <protection locked="0"/>
    </xf>
    <xf numFmtId="0" fontId="6" fillId="0" borderId="0" xfId="0" applyFont="1" applyBorder="1" applyAlignment="1" applyProtection="1">
      <alignment vertical="center" wrapText="1"/>
      <protection locked="0"/>
    </xf>
    <xf numFmtId="0" fontId="20"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center" wrapText="1"/>
      <protection locked="0"/>
    </xf>
    <xf numFmtId="44" fontId="6" fillId="0" borderId="0" xfId="0" applyNumberFormat="1" applyFont="1" applyFill="1" applyBorder="1" applyAlignment="1" applyProtection="1">
      <alignment horizontal="center" wrapText="1"/>
      <protection locked="0"/>
    </xf>
    <xf numFmtId="44" fontId="16" fillId="0" borderId="0" xfId="0" applyNumberFormat="1" applyFont="1" applyFill="1" applyBorder="1" applyAlignment="1" applyProtection="1">
      <alignment horizontal="center" wrapText="1"/>
      <protection locked="0"/>
    </xf>
    <xf numFmtId="44" fontId="0" fillId="0" borderId="0" xfId="0" applyNumberFormat="1" applyFont="1" applyFill="1" applyBorder="1" applyAlignment="1" applyProtection="1">
      <alignment horizontal="center"/>
      <protection locked="0"/>
    </xf>
    <xf numFmtId="44" fontId="19" fillId="0" borderId="0" xfId="0" applyNumberFormat="1" applyFont="1" applyFill="1" applyBorder="1" applyAlignment="1" applyProtection="1">
      <alignment horizontal="right" vertical="center"/>
      <protection locked="0"/>
    </xf>
    <xf numFmtId="0" fontId="12" fillId="0" borderId="0" xfId="0" applyFont="1" applyAlignment="1" applyProtection="1">
      <alignment vertical="center" wrapText="1"/>
      <protection locked="0"/>
    </xf>
    <xf numFmtId="0" fontId="0" fillId="0" borderId="0" xfId="0" applyAlignment="1" applyProtection="1">
      <alignment wrapText="1"/>
      <protection locked="0"/>
    </xf>
    <xf numFmtId="44" fontId="35" fillId="0" borderId="12" xfId="0" applyNumberFormat="1" applyFont="1" applyFill="1" applyBorder="1" applyAlignment="1" applyProtection="1">
      <alignment horizontal="center" vertical="center" wrapText="1"/>
      <protection locked="0"/>
    </xf>
    <xf numFmtId="2" fontId="39" fillId="0" borderId="12" xfId="0" applyNumberFormat="1" applyFont="1" applyFill="1" applyBorder="1" applyAlignment="1" applyProtection="1">
      <alignment horizontal="left" vertical="center"/>
      <protection locked="0"/>
    </xf>
    <xf numFmtId="2" fontId="39" fillId="0" borderId="0" xfId="0" applyNumberFormat="1" applyFont="1" applyFill="1" applyBorder="1" applyAlignment="1" applyProtection="1">
      <alignment horizontal="left" vertical="center"/>
      <protection locked="0"/>
    </xf>
    <xf numFmtId="2" fontId="47" fillId="0" borderId="0" xfId="0" applyNumberFormat="1" applyFont="1" applyFill="1" applyBorder="1" applyAlignment="1" applyProtection="1">
      <alignment horizontal="left" vertical="center"/>
      <protection locked="0"/>
    </xf>
    <xf numFmtId="1" fontId="35" fillId="4" borderId="0" xfId="0" applyNumberFormat="1" applyFont="1" applyFill="1" applyBorder="1" applyAlignment="1" applyProtection="1">
      <alignment horizontal="center" vertical="center"/>
      <protection locked="0"/>
    </xf>
    <xf numFmtId="1" fontId="9" fillId="0" borderId="0" xfId="0" applyNumberFormat="1" applyFont="1" applyFill="1" applyBorder="1" applyAlignment="1" applyProtection="1">
      <alignment horizontal="center" vertical="center"/>
      <protection locked="0"/>
    </xf>
    <xf numFmtId="44" fontId="0" fillId="0" borderId="12" xfId="0" applyNumberFormat="1" applyFont="1" applyFill="1" applyBorder="1" applyAlignment="1" applyProtection="1">
      <alignment horizontal="center"/>
      <protection locked="0"/>
    </xf>
    <xf numFmtId="44" fontId="0" fillId="0" borderId="7" xfId="0" applyNumberFormat="1" applyFont="1" applyFill="1" applyBorder="1" applyAlignment="1" applyProtection="1">
      <alignment horizontal="center"/>
      <protection locked="0"/>
    </xf>
    <xf numFmtId="44" fontId="0" fillId="0" borderId="10" xfId="0" applyNumberFormat="1" applyFont="1" applyFill="1" applyBorder="1" applyAlignment="1" applyProtection="1">
      <alignment horizontal="center"/>
      <protection locked="0"/>
    </xf>
    <xf numFmtId="2" fontId="35" fillId="4" borderId="0" xfId="0" applyNumberFormat="1" applyFont="1" applyFill="1" applyBorder="1" applyAlignment="1" applyProtection="1">
      <alignment horizontal="center" vertical="center"/>
      <protection locked="0"/>
    </xf>
    <xf numFmtId="0" fontId="9" fillId="0" borderId="0" xfId="7" applyFont="1" applyFill="1" applyBorder="1" applyAlignment="1" applyProtection="1">
      <alignment horizontal="justify" vertical="top" wrapText="1"/>
      <protection locked="0"/>
    </xf>
    <xf numFmtId="2" fontId="46" fillId="0" borderId="0" xfId="0" applyNumberFormat="1" applyFont="1" applyFill="1" applyBorder="1" applyAlignment="1" applyProtection="1">
      <alignment horizontal="left" vertical="center"/>
      <protection locked="0"/>
    </xf>
    <xf numFmtId="0" fontId="5" fillId="0" borderId="0" xfId="0" applyFont="1" applyFill="1" applyBorder="1" applyAlignment="1" applyProtection="1">
      <alignment wrapText="1"/>
      <protection locked="0"/>
    </xf>
    <xf numFmtId="44" fontId="4" fillId="0" borderId="0" xfId="0" applyNumberFormat="1" applyFont="1" applyFill="1" applyBorder="1" applyAlignment="1" applyProtection="1">
      <alignment horizontal="center"/>
      <protection locked="0"/>
    </xf>
    <xf numFmtId="0" fontId="5" fillId="0" borderId="0" xfId="0" applyFont="1" applyProtection="1">
      <protection locked="0"/>
    </xf>
    <xf numFmtId="44" fontId="5" fillId="0" borderId="0" xfId="0" applyNumberFormat="1" applyFont="1" applyProtection="1">
      <protection locked="0"/>
    </xf>
    <xf numFmtId="0" fontId="9" fillId="0" borderId="0" xfId="0" applyFont="1" applyProtection="1">
      <protection locked="0"/>
    </xf>
    <xf numFmtId="0" fontId="16" fillId="0" borderId="0" xfId="0" applyFont="1" applyProtection="1">
      <protection locked="0"/>
    </xf>
    <xf numFmtId="0" fontId="16" fillId="0" borderId="0" xfId="0" applyFont="1" applyAlignment="1" applyProtection="1">
      <alignment vertical="top" wrapText="1"/>
      <protection locked="0"/>
    </xf>
    <xf numFmtId="44" fontId="0" fillId="0" borderId="0" xfId="0" applyNumberFormat="1" applyProtection="1">
      <protection locked="0"/>
    </xf>
    <xf numFmtId="0" fontId="0" fillId="0" borderId="0" xfId="0" applyFill="1" applyProtection="1">
      <protection locked="0"/>
    </xf>
    <xf numFmtId="44" fontId="16" fillId="0" borderId="0" xfId="0" applyNumberFormat="1" applyFont="1" applyAlignment="1" applyProtection="1">
      <alignment horizontal="center"/>
      <protection locked="0"/>
    </xf>
    <xf numFmtId="0" fontId="16" fillId="0" borderId="0" xfId="0" applyFont="1" applyAlignment="1" applyProtection="1">
      <alignment horizontal="center"/>
      <protection locked="0"/>
    </xf>
    <xf numFmtId="44" fontId="19" fillId="0" borderId="7" xfId="0" applyNumberFormat="1"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44" fontId="19" fillId="0" borderId="8" xfId="0" applyNumberFormat="1" applyFont="1" applyBorder="1" applyAlignment="1" applyProtection="1">
      <alignment horizontal="center" vertical="center"/>
      <protection locked="0"/>
    </xf>
    <xf numFmtId="0" fontId="0" fillId="0" borderId="0" xfId="0" applyFill="1" applyBorder="1" applyProtection="1">
      <protection locked="0"/>
    </xf>
    <xf numFmtId="0" fontId="16" fillId="0" borderId="5" xfId="0" applyFont="1" applyFill="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44" fontId="19" fillId="0" borderId="6" xfId="0" applyNumberFormat="1"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9" fillId="0" borderId="0" xfId="1" applyFont="1" applyBorder="1" applyAlignment="1" applyProtection="1">
      <alignment horizontal="center"/>
      <protection locked="0"/>
    </xf>
    <xf numFmtId="4" fontId="9" fillId="0" borderId="0" xfId="1" applyNumberFormat="1" applyFont="1" applyBorder="1" applyAlignment="1" applyProtection="1">
      <alignment horizontal="center"/>
      <protection locked="0"/>
    </xf>
    <xf numFmtId="0" fontId="16" fillId="0" borderId="9"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44" fontId="19" fillId="0" borderId="10" xfId="0" applyNumberFormat="1"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44" fontId="19" fillId="0" borderId="12" xfId="0" applyNumberFormat="1" applyFont="1" applyBorder="1" applyAlignment="1" applyProtection="1">
      <alignment horizontal="center" vertical="center"/>
      <protection locked="0"/>
    </xf>
    <xf numFmtId="0" fontId="20" fillId="0" borderId="13" xfId="0" applyFont="1" applyFill="1" applyBorder="1" applyAlignment="1" applyProtection="1">
      <alignment horizontal="center"/>
      <protection locked="0"/>
    </xf>
    <xf numFmtId="44" fontId="20" fillId="0" borderId="12" xfId="0" applyNumberFormat="1" applyFont="1" applyFill="1" applyBorder="1" applyAlignment="1" applyProtection="1">
      <alignment horizontal="right"/>
      <protection locked="0"/>
    </xf>
    <xf numFmtId="0" fontId="20" fillId="0" borderId="9" xfId="0" applyFont="1" applyFill="1" applyBorder="1" applyProtection="1">
      <protection locked="0"/>
    </xf>
    <xf numFmtId="0" fontId="20" fillId="0" borderId="0" xfId="0" applyFont="1" applyFill="1" applyBorder="1" applyProtection="1">
      <protection locked="0"/>
    </xf>
    <xf numFmtId="0" fontId="6" fillId="0" borderId="0" xfId="0" applyFont="1" applyFill="1" applyProtection="1">
      <protection locked="0"/>
    </xf>
    <xf numFmtId="0" fontId="11" fillId="0" borderId="0" xfId="1" applyFont="1" applyFill="1" applyBorder="1" applyAlignment="1" applyProtection="1">
      <alignment horizontal="center"/>
      <protection locked="0"/>
    </xf>
    <xf numFmtId="0" fontId="11" fillId="0" borderId="0" xfId="2" applyFont="1" applyFill="1" applyBorder="1" applyAlignment="1" applyProtection="1">
      <alignment horizontal="left" vertical="center" wrapText="1"/>
      <protection locked="0"/>
    </xf>
    <xf numFmtId="4" fontId="11" fillId="0" borderId="0" xfId="1" applyNumberFormat="1" applyFont="1" applyFill="1" applyBorder="1" applyAlignment="1" applyProtection="1">
      <alignment horizontal="center"/>
      <protection locked="0"/>
    </xf>
    <xf numFmtId="0" fontId="6" fillId="0" borderId="0" xfId="0" applyFont="1" applyFill="1" applyBorder="1" applyProtection="1">
      <protection locked="0"/>
    </xf>
    <xf numFmtId="0" fontId="11" fillId="0" borderId="9" xfId="2" applyFont="1" applyFill="1" applyBorder="1" applyAlignment="1" applyProtection="1">
      <alignment horizontal="left" vertical="center"/>
      <protection locked="0"/>
    </xf>
    <xf numFmtId="6" fontId="20" fillId="0" borderId="12" xfId="0" applyNumberFormat="1" applyFont="1" applyFill="1" applyBorder="1" applyAlignment="1" applyProtection="1">
      <alignment horizontal="right"/>
      <protection locked="0"/>
    </xf>
    <xf numFmtId="0" fontId="20" fillId="0" borderId="0" xfId="0" applyFont="1" applyBorder="1" applyProtection="1">
      <protection locked="0"/>
    </xf>
    <xf numFmtId="44" fontId="20" fillId="0" borderId="14" xfId="0" applyNumberFormat="1" applyFont="1" applyBorder="1" applyAlignment="1" applyProtection="1">
      <alignment horizontal="right"/>
      <protection locked="0"/>
    </xf>
    <xf numFmtId="0" fontId="20" fillId="0" borderId="14" xfId="0" applyFont="1" applyBorder="1" applyAlignment="1" applyProtection="1">
      <alignment horizontal="center"/>
      <protection locked="0"/>
    </xf>
    <xf numFmtId="44" fontId="20" fillId="0" borderId="12" xfId="0" applyNumberFormat="1" applyFont="1" applyBorder="1" applyAlignment="1" applyProtection="1">
      <alignment horizontal="right"/>
      <protection locked="0"/>
    </xf>
    <xf numFmtId="0" fontId="6" fillId="0" borderId="0" xfId="0" applyFont="1" applyProtection="1">
      <protection locked="0"/>
    </xf>
    <xf numFmtId="0" fontId="45" fillId="0" borderId="15" xfId="0" applyFont="1" applyBorder="1" applyProtection="1">
      <protection locked="0"/>
    </xf>
    <xf numFmtId="0" fontId="19" fillId="0" borderId="2" xfId="0" applyFont="1" applyBorder="1" applyAlignment="1" applyProtection="1">
      <alignment horizontal="right" vertical="center"/>
      <protection locked="0"/>
    </xf>
    <xf numFmtId="44" fontId="16" fillId="0" borderId="15" xfId="0" applyNumberFormat="1" applyFont="1" applyBorder="1" applyAlignment="1" applyProtection="1">
      <alignment horizontal="center" vertical="center"/>
      <protection locked="0"/>
    </xf>
    <xf numFmtId="44" fontId="16" fillId="0" borderId="2" xfId="0" applyNumberFormat="1" applyFont="1" applyBorder="1" applyAlignment="1" applyProtection="1">
      <alignment horizontal="center" vertical="center"/>
      <protection locked="0"/>
    </xf>
    <xf numFmtId="0" fontId="19" fillId="0" borderId="16" xfId="0" applyFont="1" applyBorder="1" applyAlignment="1" applyProtection="1">
      <alignment horizontal="right" vertical="center"/>
      <protection locked="0"/>
    </xf>
    <xf numFmtId="0" fontId="0" fillId="0" borderId="0" xfId="0" applyAlignment="1" applyProtection="1">
      <alignment vertical="center"/>
      <protection locked="0"/>
    </xf>
    <xf numFmtId="44"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0" borderId="0" xfId="0" applyFont="1" applyFill="1" applyAlignment="1" applyProtection="1">
      <protection locked="0"/>
    </xf>
    <xf numFmtId="44" fontId="9" fillId="0" borderId="0" xfId="0" applyNumberFormat="1" applyFont="1" applyFill="1" applyAlignment="1" applyProtection="1">
      <protection locked="0"/>
    </xf>
    <xf numFmtId="0" fontId="9" fillId="0" borderId="0" xfId="0" applyFont="1" applyFill="1" applyAlignment="1" applyProtection="1">
      <protection locked="0"/>
    </xf>
    <xf numFmtId="2" fontId="16" fillId="0" borderId="0" xfId="0" applyNumberFormat="1" applyFont="1" applyAlignment="1" applyProtection="1">
      <alignment horizontal="left" vertical="top"/>
      <protection locked="0"/>
    </xf>
    <xf numFmtId="44" fontId="16" fillId="0" borderId="0" xfId="0" applyNumberFormat="1" applyFont="1" applyFill="1" applyAlignment="1" applyProtection="1">
      <protection locked="0"/>
    </xf>
    <xf numFmtId="0" fontId="16" fillId="0" borderId="0" xfId="0" applyFont="1" applyFill="1" applyAlignment="1" applyProtection="1">
      <protection locked="0"/>
    </xf>
    <xf numFmtId="0" fontId="19" fillId="0" borderId="0" xfId="0" applyFont="1" applyFill="1" applyAlignment="1" applyProtection="1">
      <protection locked="0"/>
    </xf>
    <xf numFmtId="44" fontId="21" fillId="0" borderId="0" xfId="0" applyNumberFormat="1" applyFont="1" applyFill="1" applyBorder="1" applyAlignment="1" applyProtection="1">
      <protection locked="0"/>
    </xf>
    <xf numFmtId="0" fontId="21" fillId="0" borderId="0" xfId="0" applyFont="1" applyFill="1" applyBorder="1" applyAlignment="1" applyProtection="1">
      <alignment horizontal="center" wrapText="1"/>
      <protection locked="0"/>
    </xf>
    <xf numFmtId="44" fontId="16" fillId="0" borderId="0" xfId="0" applyNumberFormat="1" applyFont="1" applyProtection="1">
      <protection locked="0"/>
    </xf>
    <xf numFmtId="16" fontId="16" fillId="0" borderId="0" xfId="0" applyNumberFormat="1" applyFont="1" applyProtection="1">
      <protection locked="0"/>
    </xf>
    <xf numFmtId="44" fontId="16" fillId="0" borderId="0" xfId="0" applyNumberFormat="1" applyFont="1" applyBorder="1" applyProtection="1">
      <protection locked="0"/>
    </xf>
    <xf numFmtId="0" fontId="15" fillId="0" borderId="0" xfId="0" applyFont="1" applyProtection="1">
      <protection locked="0"/>
    </xf>
    <xf numFmtId="0" fontId="16" fillId="0" borderId="0" xfId="0" applyNumberFormat="1" applyFont="1" applyProtection="1">
      <protection locked="0"/>
    </xf>
    <xf numFmtId="0" fontId="16" fillId="0" borderId="3" xfId="0" applyFont="1" applyBorder="1" applyProtection="1">
      <protection locked="0"/>
    </xf>
    <xf numFmtId="44" fontId="0" fillId="0" borderId="0" xfId="0" applyNumberFormat="1" applyFill="1" applyProtection="1">
      <protection locked="0"/>
    </xf>
    <xf numFmtId="0" fontId="16" fillId="0" borderId="0" xfId="0" applyFont="1" applyAlignment="1" applyProtection="1">
      <alignment horizontal="left"/>
      <protection locked="0"/>
    </xf>
    <xf numFmtId="0" fontId="16" fillId="0" borderId="2" xfId="0" applyFont="1" applyBorder="1" applyProtection="1">
      <protection locked="0"/>
    </xf>
    <xf numFmtId="0" fontId="16" fillId="0" borderId="0" xfId="0" applyFont="1" applyAlignment="1" applyProtection="1">
      <alignment horizontal="right"/>
      <protection locked="0"/>
    </xf>
    <xf numFmtId="0" fontId="19" fillId="0" borderId="0" xfId="0" applyFont="1" applyAlignment="1" applyProtection="1">
      <alignment horizontal="right"/>
      <protection locked="0"/>
    </xf>
    <xf numFmtId="44" fontId="19" fillId="0" borderId="0" xfId="0" applyNumberFormat="1" applyFont="1" applyProtection="1">
      <protection locked="0"/>
    </xf>
    <xf numFmtId="44" fontId="19" fillId="0" borderId="0" xfId="0" applyNumberFormat="1" applyFont="1" applyBorder="1" applyProtection="1">
      <protection locked="0"/>
    </xf>
    <xf numFmtId="0" fontId="16" fillId="0" borderId="4" xfId="0" applyFont="1" applyBorder="1" applyProtection="1">
      <protection locked="0"/>
    </xf>
    <xf numFmtId="0" fontId="9" fillId="0" borderId="0" xfId="9" applyBorder="1" applyProtection="1"/>
    <xf numFmtId="0" fontId="24" fillId="0" borderId="0" xfId="9" applyFont="1" applyBorder="1" applyProtection="1"/>
    <xf numFmtId="0" fontId="25" fillId="0" borderId="0" xfId="9" applyFont="1" applyBorder="1" applyProtection="1"/>
    <xf numFmtId="0" fontId="26" fillId="0" borderId="0" xfId="9" applyFont="1" applyBorder="1" applyProtection="1"/>
    <xf numFmtId="0" fontId="26" fillId="0" borderId="0" xfId="9" applyFont="1" applyBorder="1" applyAlignment="1" applyProtection="1">
      <alignment vertical="center"/>
    </xf>
    <xf numFmtId="0" fontId="27" fillId="0" borderId="0" xfId="9" applyFont="1" applyBorder="1" applyAlignment="1" applyProtection="1">
      <alignment vertical="center"/>
    </xf>
    <xf numFmtId="0" fontId="9" fillId="0" borderId="0" xfId="9" applyBorder="1" applyAlignment="1" applyProtection="1">
      <alignment vertical="center"/>
    </xf>
    <xf numFmtId="0" fontId="26" fillId="0" borderId="0" xfId="9" applyFont="1" applyBorder="1" applyAlignment="1" applyProtection="1"/>
    <xf numFmtId="0" fontId="27" fillId="0" borderId="0" xfId="9" applyFont="1" applyFill="1" applyBorder="1" applyAlignment="1" applyProtection="1"/>
    <xf numFmtId="0" fontId="28" fillId="0" borderId="0" xfId="9" applyFont="1" applyBorder="1" applyAlignment="1" applyProtection="1">
      <alignment horizontal="right" vertical="top" wrapText="1"/>
    </xf>
    <xf numFmtId="0" fontId="29" fillId="0" borderId="0" xfId="9" applyFont="1" applyBorder="1" applyAlignment="1" applyProtection="1">
      <alignment horizontal="right" vertical="top" wrapText="1"/>
    </xf>
    <xf numFmtId="0" fontId="30" fillId="0" borderId="0" xfId="9" applyFont="1" applyBorder="1" applyAlignment="1" applyProtection="1">
      <alignment horizontal="right" vertical="top" wrapText="1"/>
    </xf>
    <xf numFmtId="17" fontId="30" fillId="0" borderId="0" xfId="9" applyNumberFormat="1" applyFont="1" applyBorder="1" applyAlignment="1" applyProtection="1">
      <alignment horizontal="right" vertical="top" wrapText="1"/>
    </xf>
    <xf numFmtId="0" fontId="31" fillId="0" borderId="0" xfId="9" applyFont="1" applyBorder="1" applyAlignment="1" applyProtection="1">
      <alignment horizontal="right" vertical="top" wrapText="1"/>
    </xf>
    <xf numFmtId="2" fontId="3" fillId="0" borderId="1" xfId="0" applyNumberFormat="1" applyFont="1" applyBorder="1" applyAlignment="1" applyProtection="1">
      <alignment horizontal="left" vertical="center"/>
    </xf>
    <xf numFmtId="0" fontId="4" fillId="0" borderId="1" xfId="0" applyFont="1" applyBorder="1" applyAlignment="1" applyProtection="1">
      <alignment vertical="top" wrapText="1"/>
    </xf>
    <xf numFmtId="0" fontId="5" fillId="0" borderId="1" xfId="0" applyFont="1" applyFill="1" applyBorder="1" applyAlignment="1" applyProtection="1">
      <alignment wrapText="1"/>
    </xf>
    <xf numFmtId="2" fontId="4" fillId="0" borderId="0" xfId="0" applyNumberFormat="1" applyFont="1" applyAlignment="1" applyProtection="1">
      <alignment horizontal="left" vertical="top"/>
    </xf>
    <xf numFmtId="0" fontId="4" fillId="0" borderId="0" xfId="0" applyFont="1" applyAlignment="1" applyProtection="1">
      <alignment vertical="top" wrapText="1"/>
    </xf>
    <xf numFmtId="0" fontId="5" fillId="0" borderId="0" xfId="0" applyFont="1" applyFill="1" applyAlignment="1" applyProtection="1">
      <alignment wrapText="1"/>
    </xf>
    <xf numFmtId="44" fontId="4" fillId="0" borderId="0" xfId="0" applyNumberFormat="1" applyFont="1" applyFill="1" applyAlignment="1" applyProtection="1">
      <alignment horizontal="center"/>
    </xf>
    <xf numFmtId="2" fontId="9" fillId="0" borderId="0" xfId="0" applyNumberFormat="1" applyFont="1" applyAlignment="1" applyProtection="1">
      <alignment horizontal="left" vertical="top"/>
    </xf>
    <xf numFmtId="0" fontId="9" fillId="0" borderId="0" xfId="0" applyFont="1" applyAlignment="1" applyProtection="1">
      <alignment vertical="top" wrapText="1"/>
    </xf>
    <xf numFmtId="0" fontId="9" fillId="0" borderId="0" xfId="0" applyFont="1" applyFill="1" applyAlignment="1" applyProtection="1">
      <alignment wrapText="1"/>
    </xf>
    <xf numFmtId="44" fontId="11" fillId="0" borderId="0" xfId="0" applyNumberFormat="1" applyFont="1" applyFill="1" applyAlignment="1" applyProtection="1">
      <alignment horizontal="center"/>
    </xf>
    <xf numFmtId="2" fontId="16" fillId="0" borderId="0" xfId="0" applyNumberFormat="1" applyFont="1" applyAlignment="1" applyProtection="1">
      <alignment horizontal="left" vertical="top"/>
    </xf>
    <xf numFmtId="0" fontId="16" fillId="0" borderId="0" xfId="0" applyFont="1" applyAlignment="1" applyProtection="1">
      <alignment vertical="top" wrapText="1"/>
    </xf>
    <xf numFmtId="0" fontId="16" fillId="0" borderId="0" xfId="0" applyFont="1" applyFill="1" applyAlignment="1" applyProtection="1">
      <alignment wrapText="1"/>
    </xf>
    <xf numFmtId="44" fontId="20" fillId="0" borderId="0" xfId="0" applyNumberFormat="1" applyFont="1" applyFill="1" applyAlignment="1" applyProtection="1">
      <alignment horizontal="center"/>
    </xf>
    <xf numFmtId="2" fontId="20" fillId="0" borderId="0" xfId="0" applyNumberFormat="1" applyFont="1" applyAlignment="1" applyProtection="1">
      <alignment horizontal="left" vertical="top"/>
    </xf>
    <xf numFmtId="0" fontId="20" fillId="0" borderId="0" xfId="0" applyFont="1" applyAlignment="1" applyProtection="1">
      <alignment vertical="top" wrapText="1"/>
    </xf>
    <xf numFmtId="0" fontId="19" fillId="0" borderId="0" xfId="0" applyFont="1" applyFill="1" applyAlignment="1" applyProtection="1"/>
    <xf numFmtId="0" fontId="19" fillId="0" borderId="0" xfId="0" applyFont="1" applyFill="1" applyAlignment="1" applyProtection="1">
      <alignment horizontal="center"/>
    </xf>
    <xf numFmtId="0" fontId="16" fillId="0" borderId="0" xfId="0" applyFont="1" applyFill="1" applyAlignment="1" applyProtection="1">
      <alignment horizontal="center"/>
    </xf>
    <xf numFmtId="2" fontId="21" fillId="0" borderId="2" xfId="0" applyNumberFormat="1" applyFont="1" applyBorder="1" applyAlignment="1" applyProtection="1">
      <alignment horizontal="center" vertical="center"/>
    </xf>
    <xf numFmtId="0" fontId="21" fillId="0" borderId="2" xfId="0" applyFont="1" applyBorder="1" applyAlignment="1" applyProtection="1">
      <alignment horizontal="center" vertical="center" wrapText="1"/>
    </xf>
    <xf numFmtId="0" fontId="21" fillId="0" borderId="2" xfId="0" applyFont="1" applyFill="1" applyBorder="1" applyAlignment="1" applyProtection="1">
      <alignment vertical="center" wrapText="1"/>
    </xf>
    <xf numFmtId="44" fontId="21" fillId="0" borderId="2" xfId="0" applyNumberFormat="1" applyFont="1" applyFill="1" applyBorder="1" applyAlignment="1" applyProtection="1">
      <alignment horizontal="center" vertical="center"/>
    </xf>
    <xf numFmtId="44" fontId="16" fillId="0" borderId="0" xfId="0" applyNumberFormat="1" applyFont="1" applyProtection="1"/>
    <xf numFmtId="44" fontId="19" fillId="0" borderId="0" xfId="0" applyNumberFormat="1" applyFont="1" applyProtection="1"/>
    <xf numFmtId="0" fontId="32" fillId="3" borderId="17" xfId="2" applyFont="1" applyFill="1" applyBorder="1" applyAlignment="1" applyProtection="1">
      <alignment vertical="center"/>
    </xf>
    <xf numFmtId="0" fontId="32" fillId="3" borderId="3" xfId="2" applyFont="1" applyFill="1" applyBorder="1" applyAlignment="1" applyProtection="1">
      <alignment horizontal="left" vertical="center"/>
    </xf>
    <xf numFmtId="0" fontId="32" fillId="3" borderId="3" xfId="2" applyFont="1" applyFill="1" applyBorder="1" applyAlignment="1" applyProtection="1">
      <alignment vertical="center"/>
    </xf>
    <xf numFmtId="4" fontId="32" fillId="3" borderId="11" xfId="2" applyNumberFormat="1" applyFont="1" applyFill="1" applyBorder="1" applyAlignment="1" applyProtection="1">
      <alignment vertical="center"/>
    </xf>
    <xf numFmtId="3" fontId="32" fillId="2" borderId="0" xfId="2" applyNumberFormat="1" applyFont="1" applyFill="1" applyBorder="1" applyAlignment="1" applyProtection="1">
      <alignment vertical="center"/>
    </xf>
    <xf numFmtId="4" fontId="32" fillId="2" borderId="0" xfId="2" applyNumberFormat="1" applyFont="1" applyFill="1" applyBorder="1" applyAlignment="1" applyProtection="1">
      <alignment horizontal="right" vertical="center"/>
    </xf>
    <xf numFmtId="4" fontId="33" fillId="2" borderId="0" xfId="2" applyNumberFormat="1" applyFont="1" applyFill="1" applyAlignment="1" applyProtection="1">
      <alignment horizontal="right" vertical="center"/>
    </xf>
    <xf numFmtId="0" fontId="4" fillId="0" borderId="0" xfId="16" applyFont="1" applyProtection="1"/>
    <xf numFmtId="3" fontId="23" fillId="2" borderId="9" xfId="2" applyNumberFormat="1" applyFont="1" applyFill="1" applyBorder="1" applyAlignment="1" applyProtection="1">
      <alignment horizontal="left" vertical="center"/>
    </xf>
    <xf numFmtId="0" fontId="33" fillId="2" borderId="0" xfId="2" applyFont="1" applyFill="1" applyBorder="1" applyAlignment="1" applyProtection="1">
      <alignment vertical="center"/>
    </xf>
    <xf numFmtId="3" fontId="4" fillId="3" borderId="0" xfId="2" applyNumberFormat="1" applyFont="1" applyFill="1" applyBorder="1" applyAlignment="1" applyProtection="1"/>
    <xf numFmtId="171" fontId="33" fillId="2" borderId="0" xfId="2" applyNumberFormat="1" applyFont="1" applyFill="1" applyBorder="1" applyAlignment="1" applyProtection="1">
      <alignment horizontal="right" vertical="center"/>
    </xf>
    <xf numFmtId="0" fontId="33" fillId="2" borderId="0" xfId="2" applyFont="1" applyFill="1" applyBorder="1" applyAlignment="1" applyProtection="1">
      <alignment horizontal="center" vertical="center"/>
    </xf>
    <xf numFmtId="0" fontId="33" fillId="2" borderId="13" xfId="2" applyFont="1" applyFill="1" applyBorder="1" applyAlignment="1" applyProtection="1">
      <alignment horizontal="center" vertical="center"/>
    </xf>
    <xf numFmtId="0" fontId="33" fillId="2" borderId="0" xfId="2" applyFont="1" applyFill="1" applyAlignment="1" applyProtection="1">
      <alignment horizontal="center" vertical="center"/>
    </xf>
    <xf numFmtId="0" fontId="32" fillId="2" borderId="0" xfId="2" applyFont="1" applyFill="1" applyBorder="1" applyAlignment="1" applyProtection="1">
      <alignment horizontal="center" vertical="center"/>
    </xf>
    <xf numFmtId="0" fontId="23" fillId="0" borderId="0" xfId="16" applyFont="1" applyProtection="1"/>
    <xf numFmtId="3" fontId="3" fillId="2" borderId="9" xfId="2" applyNumberFormat="1" applyFont="1" applyFill="1" applyBorder="1" applyAlignment="1" applyProtection="1">
      <alignment horizontal="left" vertical="center"/>
    </xf>
    <xf numFmtId="0" fontId="43" fillId="0" borderId="10" xfId="16" applyFont="1" applyFill="1" applyBorder="1" applyAlignment="1" applyProtection="1">
      <alignment horizontal="center"/>
    </xf>
    <xf numFmtId="0" fontId="18" fillId="0" borderId="5" xfId="2" applyFont="1" applyFill="1" applyBorder="1" applyAlignment="1" applyProtection="1">
      <alignment horizontal="left" vertical="center"/>
    </xf>
    <xf numFmtId="0" fontId="11" fillId="3" borderId="6" xfId="16" applyFont="1" applyFill="1" applyBorder="1" applyProtection="1"/>
    <xf numFmtId="0" fontId="11" fillId="3" borderId="8" xfId="16" applyFont="1" applyFill="1" applyBorder="1" applyProtection="1"/>
    <xf numFmtId="0" fontId="44" fillId="0" borderId="7" xfId="2" applyFont="1" applyFill="1" applyBorder="1" applyAlignment="1" applyProtection="1">
      <alignment horizontal="left" vertical="center"/>
    </xf>
    <xf numFmtId="0" fontId="43" fillId="0" borderId="10" xfId="16" applyFont="1" applyBorder="1" applyAlignment="1" applyProtection="1">
      <alignment horizontal="center"/>
    </xf>
    <xf numFmtId="4" fontId="8" fillId="0" borderId="12" xfId="16" applyNumberFormat="1" applyFont="1" applyBorder="1" applyAlignment="1" applyProtection="1">
      <alignment horizontal="center"/>
    </xf>
    <xf numFmtId="0" fontId="9" fillId="0" borderId="12" xfId="16" applyFont="1" applyBorder="1" applyAlignment="1" applyProtection="1">
      <alignment horizontal="center" vertical="top"/>
    </xf>
    <xf numFmtId="0" fontId="8" fillId="0" borderId="12" xfId="16" applyFont="1" applyBorder="1" applyAlignment="1" applyProtection="1">
      <alignment horizontal="center" vertical="justify"/>
    </xf>
    <xf numFmtId="0" fontId="8" fillId="0" borderId="5" xfId="8" applyFont="1" applyFill="1" applyBorder="1" applyAlignment="1" applyProtection="1"/>
    <xf numFmtId="0" fontId="8" fillId="0" borderId="7" xfId="16" applyFont="1" applyFill="1" applyBorder="1" applyAlignment="1" applyProtection="1">
      <alignment vertical="center"/>
    </xf>
    <xf numFmtId="0" fontId="34" fillId="0" borderId="0" xfId="16" applyFont="1" applyAlignment="1" applyProtection="1"/>
    <xf numFmtId="0" fontId="4" fillId="0" borderId="0" xfId="16" applyFont="1" applyAlignment="1" applyProtection="1">
      <alignment horizontal="center"/>
    </xf>
    <xf numFmtId="4" fontId="4" fillId="0" borderId="0" xfId="16" applyNumberFormat="1" applyFont="1" applyAlignment="1" applyProtection="1">
      <alignment horizontal="center"/>
    </xf>
    <xf numFmtId="2" fontId="9" fillId="0" borderId="0" xfId="0" applyNumberFormat="1" applyFont="1" applyFill="1" applyBorder="1" applyAlignment="1" applyProtection="1">
      <alignment horizontal="center" vertical="center"/>
    </xf>
    <xf numFmtId="2" fontId="9" fillId="0" borderId="0" xfId="0" applyNumberFormat="1" applyFont="1" applyAlignment="1" applyProtection="1">
      <alignment vertical="top"/>
      <protection locked="0"/>
    </xf>
    <xf numFmtId="0" fontId="16" fillId="0" borderId="0" xfId="0" applyFont="1" applyAlignment="1" applyProtection="1">
      <alignment horizontal="left" vertical="top" wrapText="1"/>
      <protection locked="0"/>
    </xf>
    <xf numFmtId="2" fontId="20" fillId="0" borderId="10" xfId="0" applyNumberFormat="1" applyFont="1" applyBorder="1" applyAlignment="1" applyProtection="1">
      <alignment horizontal="left" vertical="top"/>
      <protection locked="0"/>
    </xf>
    <xf numFmtId="44" fontId="20" fillId="0" borderId="0" xfId="0" applyNumberFormat="1" applyFont="1" applyFill="1" applyBorder="1" applyAlignment="1" applyProtection="1">
      <alignment horizontal="center"/>
      <protection locked="0"/>
    </xf>
    <xf numFmtId="0" fontId="16" fillId="0" borderId="0" xfId="0" applyFont="1" applyAlignment="1" applyProtection="1">
      <alignment horizontal="center" vertical="center"/>
      <protection locked="0"/>
    </xf>
    <xf numFmtId="3" fontId="20" fillId="0" borderId="0" xfId="0" applyNumberFormat="1" applyFont="1" applyBorder="1" applyAlignment="1" applyProtection="1">
      <alignment horizontal="center" vertical="top"/>
      <protection locked="0"/>
    </xf>
    <xf numFmtId="3" fontId="20" fillId="0" borderId="0" xfId="0" applyNumberFormat="1" applyFont="1" applyBorder="1" applyAlignment="1" applyProtection="1">
      <alignment horizontal="center" vertical="center"/>
      <protection locked="0"/>
    </xf>
    <xf numFmtId="44" fontId="16" fillId="0" borderId="18" xfId="0" applyNumberFormat="1" applyFont="1" applyFill="1" applyBorder="1" applyAlignment="1" applyProtection="1">
      <alignment horizontal="center"/>
      <protection locked="0"/>
    </xf>
    <xf numFmtId="2" fontId="19" fillId="0" borderId="7" xfId="0" applyNumberFormat="1" applyFont="1" applyBorder="1" applyAlignment="1" applyProtection="1">
      <alignment horizontal="center" vertical="center"/>
      <protection locked="0"/>
    </xf>
    <xf numFmtId="44" fontId="19" fillId="0" borderId="5"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left" vertical="center" wrapText="1"/>
      <protection locked="0"/>
    </xf>
    <xf numFmtId="44" fontId="20" fillId="0" borderId="9" xfId="0" applyNumberFormat="1" applyFont="1" applyFill="1" applyBorder="1" applyAlignment="1" applyProtection="1">
      <alignment horizontal="center"/>
      <protection locked="0"/>
    </xf>
    <xf numFmtId="0" fontId="0" fillId="0" borderId="9" xfId="0" applyBorder="1" applyProtection="1">
      <protection locked="0"/>
    </xf>
    <xf numFmtId="0" fontId="7" fillId="0" borderId="9" xfId="0" applyFont="1" applyFill="1" applyBorder="1" applyAlignment="1" applyProtection="1">
      <alignment horizontal="center" vertical="center"/>
      <protection locked="0"/>
    </xf>
    <xf numFmtId="0" fontId="7" fillId="0" borderId="9" xfId="0" applyFont="1" applyFill="1" applyBorder="1" applyAlignment="1" applyProtection="1">
      <protection locked="0"/>
    </xf>
    <xf numFmtId="44" fontId="2" fillId="0" borderId="7" xfId="0" applyNumberFormat="1" applyFont="1" applyFill="1" applyBorder="1" applyAlignment="1" applyProtection="1">
      <alignment horizontal="center" vertical="center"/>
      <protection locked="0"/>
    </xf>
    <xf numFmtId="43" fontId="16" fillId="0" borderId="9" xfId="17" applyFont="1" applyBorder="1" applyAlignment="1" applyProtection="1">
      <alignment horizontal="center" vertical="center" wrapText="1"/>
      <protection locked="0"/>
    </xf>
    <xf numFmtId="44" fontId="0" fillId="0" borderId="13" xfId="0" applyNumberFormat="1" applyFont="1" applyFill="1" applyBorder="1" applyAlignment="1" applyProtection="1">
      <alignment horizontal="center"/>
      <protection locked="0"/>
    </xf>
    <xf numFmtId="0" fontId="20" fillId="0" borderId="0" xfId="0" applyFont="1" applyBorder="1" applyAlignment="1" applyProtection="1">
      <alignment vertical="top" wrapText="1"/>
      <protection locked="0"/>
    </xf>
    <xf numFmtId="0" fontId="6" fillId="0" borderId="0" xfId="0" applyFont="1" applyFill="1" applyBorder="1" applyAlignment="1" applyProtection="1">
      <alignment horizontal="center"/>
      <protection locked="0"/>
    </xf>
    <xf numFmtId="44" fontId="16" fillId="0" borderId="0" xfId="0" applyNumberFormat="1" applyFont="1" applyFill="1" applyBorder="1" applyAlignment="1" applyProtection="1">
      <alignment horizontal="center"/>
      <protection locked="0"/>
    </xf>
    <xf numFmtId="169" fontId="16" fillId="0" borderId="9" xfId="0" applyNumberFormat="1" applyFont="1" applyBorder="1" applyAlignment="1" applyProtection="1">
      <alignment horizontal="center" vertical="top"/>
      <protection locked="0"/>
    </xf>
    <xf numFmtId="169" fontId="6" fillId="0" borderId="9" xfId="0" applyNumberFormat="1" applyFont="1" applyBorder="1" applyAlignment="1" applyProtection="1">
      <alignment horizontal="center" vertical="top"/>
      <protection locked="0"/>
    </xf>
    <xf numFmtId="44" fontId="35" fillId="0" borderId="13" xfId="0" applyNumberFormat="1" applyFont="1" applyFill="1" applyBorder="1" applyAlignment="1" applyProtection="1">
      <alignment horizontal="center" vertical="center" wrapText="1"/>
      <protection locked="0"/>
    </xf>
    <xf numFmtId="0" fontId="16" fillId="0" borderId="0" xfId="0" applyFont="1" applyBorder="1" applyAlignment="1" applyProtection="1">
      <alignment horizontal="left" vertical="center" wrapText="1" indent="4"/>
      <protection locked="0"/>
    </xf>
    <xf numFmtId="44" fontId="16" fillId="0" borderId="12" xfId="0" applyNumberFormat="1" applyFont="1" applyFill="1" applyBorder="1" applyAlignment="1" applyProtection="1">
      <alignment horizontal="center" vertical="center" wrapText="1"/>
    </xf>
    <xf numFmtId="0" fontId="40" fillId="0" borderId="0" xfId="0" applyFont="1" applyBorder="1" applyAlignment="1" applyProtection="1">
      <alignment horizontal="left" vertical="center" wrapText="1"/>
      <protection locked="0"/>
    </xf>
    <xf numFmtId="9" fontId="9" fillId="0" borderId="13" xfId="18" applyFont="1" applyFill="1" applyBorder="1" applyAlignment="1" applyProtection="1">
      <alignment horizontal="center" vertical="center" wrapText="1"/>
      <protection locked="0"/>
    </xf>
    <xf numFmtId="44" fontId="9" fillId="0" borderId="13" xfId="0" applyNumberFormat="1" applyFont="1" applyFill="1" applyBorder="1" applyAlignment="1" applyProtection="1">
      <alignment horizontal="center" vertical="center" wrapText="1"/>
    </xf>
    <xf numFmtId="44" fontId="35" fillId="0" borderId="13" xfId="0" applyNumberFormat="1" applyFont="1" applyFill="1" applyBorder="1" applyAlignment="1" applyProtection="1">
      <alignment horizontal="center" vertical="center" wrapText="1"/>
    </xf>
    <xf numFmtId="0" fontId="37" fillId="0" borderId="0" xfId="0" applyFont="1" applyBorder="1" applyAlignment="1" applyProtection="1">
      <alignment horizontal="center" vertical="top" wrapText="1"/>
      <protection locked="0"/>
    </xf>
    <xf numFmtId="0" fontId="20" fillId="0" borderId="0" xfId="0" applyFont="1" applyBorder="1" applyAlignment="1" applyProtection="1">
      <alignment horizontal="center" vertical="top" wrapText="1"/>
      <protection locked="0"/>
    </xf>
    <xf numFmtId="44" fontId="16" fillId="0" borderId="0" xfId="0" applyNumberFormat="1" applyFont="1" applyFill="1" applyBorder="1" applyAlignment="1" applyProtection="1">
      <alignment horizontal="right"/>
      <protection locked="0"/>
    </xf>
    <xf numFmtId="0" fontId="19" fillId="0" borderId="0" xfId="0" applyFont="1" applyBorder="1" applyAlignment="1" applyProtection="1">
      <alignment horizontal="center" vertical="top" wrapText="1"/>
      <protection locked="0"/>
    </xf>
    <xf numFmtId="0" fontId="19" fillId="0" borderId="0" xfId="0" applyFont="1" applyFill="1" applyBorder="1" applyAlignment="1" applyProtection="1">
      <alignment horizontal="left"/>
      <protection locked="0"/>
    </xf>
    <xf numFmtId="0" fontId="42" fillId="4" borderId="0" xfId="0" applyFont="1" applyFill="1" applyBorder="1" applyAlignment="1" applyProtection="1">
      <alignment vertical="top" wrapText="1"/>
      <protection locked="0"/>
    </xf>
    <xf numFmtId="0" fontId="38" fillId="0" borderId="0" xfId="0" applyFont="1" applyBorder="1" applyAlignment="1" applyProtection="1">
      <alignment vertical="top" wrapText="1"/>
      <protection locked="0"/>
    </xf>
    <xf numFmtId="0" fontId="0" fillId="0" borderId="13" xfId="0" applyBorder="1" applyProtection="1">
      <protection locked="0"/>
    </xf>
    <xf numFmtId="0" fontId="41" fillId="0" borderId="0" xfId="0" applyFont="1" applyBorder="1" applyAlignment="1" applyProtection="1">
      <alignment horizontal="left" vertical="center" wrapText="1"/>
      <protection locked="0"/>
    </xf>
    <xf numFmtId="169" fontId="6" fillId="0" borderId="13" xfId="0" applyNumberFormat="1" applyFont="1" applyBorder="1" applyAlignment="1" applyProtection="1">
      <alignment horizontal="center" vertical="top"/>
      <protection locked="0"/>
    </xf>
    <xf numFmtId="0" fontId="2" fillId="0" borderId="0" xfId="0" applyFont="1" applyAlignment="1" applyProtection="1">
      <alignment vertical="center"/>
      <protection locked="0"/>
    </xf>
    <xf numFmtId="169" fontId="2" fillId="0" borderId="7" xfId="0" applyNumberFormat="1" applyFont="1" applyBorder="1" applyAlignment="1" applyProtection="1">
      <alignment horizontal="center" vertical="center"/>
      <protection locked="0"/>
    </xf>
    <xf numFmtId="2" fontId="2" fillId="0" borderId="7" xfId="0" applyNumberFormat="1" applyFont="1" applyBorder="1" applyAlignment="1" applyProtection="1">
      <alignment horizontal="center" vertical="center"/>
      <protection locked="0"/>
    </xf>
    <xf numFmtId="0" fontId="19" fillId="0" borderId="7" xfId="0" applyFont="1" applyBorder="1" applyAlignment="1" applyProtection="1">
      <alignment horizontal="center" vertical="center" wrapText="1"/>
      <protection locked="0"/>
    </xf>
    <xf numFmtId="0" fontId="2" fillId="0" borderId="7" xfId="0" applyFont="1" applyFill="1" applyBorder="1" applyAlignment="1" applyProtection="1">
      <alignment vertical="center" wrapText="1"/>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6" fillId="0" borderId="0" xfId="9" applyFont="1" applyBorder="1" applyAlignment="1" applyProtection="1">
      <alignment horizontal="center" vertical="center"/>
    </xf>
    <xf numFmtId="0" fontId="26" fillId="0" borderId="0" xfId="9" applyFont="1" applyBorder="1" applyAlignment="1" applyProtection="1">
      <alignment horizontal="center"/>
    </xf>
    <xf numFmtId="0" fontId="27" fillId="0" borderId="0" xfId="9" applyFont="1" applyBorder="1" applyAlignment="1" applyProtection="1">
      <alignment horizontal="center" vertical="center"/>
    </xf>
    <xf numFmtId="0" fontId="9" fillId="0" borderId="9" xfId="16" applyFont="1" applyBorder="1" applyAlignment="1" applyProtection="1">
      <alignment horizontal="left" vertical="top" wrapText="1"/>
    </xf>
    <xf numFmtId="0" fontId="9" fillId="0" borderId="0" xfId="16" applyFont="1" applyBorder="1" applyAlignment="1" applyProtection="1">
      <alignment horizontal="left" vertical="top" wrapText="1"/>
    </xf>
    <xf numFmtId="0" fontId="9" fillId="0" borderId="13" xfId="16" applyFont="1" applyBorder="1" applyAlignment="1" applyProtection="1">
      <alignment horizontal="left" vertical="top" wrapText="1"/>
    </xf>
    <xf numFmtId="0" fontId="8" fillId="0" borderId="17" xfId="16" applyFont="1" applyBorder="1" applyAlignment="1" applyProtection="1">
      <alignment horizontal="left" vertical="top" wrapText="1"/>
    </xf>
    <xf numFmtId="0" fontId="8" fillId="0" borderId="3" xfId="16" applyFont="1" applyBorder="1" applyAlignment="1" applyProtection="1">
      <alignment horizontal="left" vertical="top" wrapText="1"/>
    </xf>
    <xf numFmtId="0" fontId="8" fillId="0" borderId="11" xfId="16" applyFont="1" applyBorder="1" applyAlignment="1" applyProtection="1">
      <alignment horizontal="left" vertical="top" wrapText="1"/>
    </xf>
    <xf numFmtId="0" fontId="18" fillId="0" borderId="5" xfId="16" applyFont="1" applyBorder="1" applyAlignment="1" applyProtection="1">
      <alignment horizontal="left" vertical="top" wrapText="1"/>
    </xf>
    <xf numFmtId="0" fontId="18" fillId="0" borderId="6" xfId="16" applyFont="1" applyBorder="1" applyAlignment="1" applyProtection="1">
      <alignment horizontal="left" vertical="top" wrapText="1"/>
    </xf>
    <xf numFmtId="0" fontId="18" fillId="0" borderId="8" xfId="16" applyFont="1" applyBorder="1" applyAlignment="1" applyProtection="1">
      <alignment horizontal="left" vertical="top" wrapText="1"/>
    </xf>
    <xf numFmtId="0" fontId="18" fillId="0" borderId="9" xfId="16" applyFont="1" applyBorder="1" applyAlignment="1" applyProtection="1">
      <alignment horizontal="left" vertical="top" wrapText="1"/>
    </xf>
    <xf numFmtId="0" fontId="18" fillId="0" borderId="0" xfId="16" applyFont="1" applyBorder="1" applyAlignment="1" applyProtection="1">
      <alignment horizontal="left" vertical="top" wrapText="1"/>
    </xf>
    <xf numFmtId="0" fontId="18" fillId="0" borderId="13" xfId="16" applyFont="1" applyBorder="1" applyAlignment="1" applyProtection="1">
      <alignment horizontal="left" vertical="top" wrapText="1"/>
    </xf>
    <xf numFmtId="44" fontId="19" fillId="0" borderId="0" xfId="0" applyNumberFormat="1" applyFont="1" applyAlignment="1" applyProtection="1">
      <alignment horizont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20" fillId="0" borderId="9" xfId="0" applyFont="1" applyFill="1" applyBorder="1" applyAlignment="1" applyProtection="1">
      <alignment wrapText="1"/>
      <protection locked="0"/>
    </xf>
    <xf numFmtId="0" fontId="20" fillId="0" borderId="13" xfId="0" applyFont="1" applyFill="1" applyBorder="1" applyAlignment="1" applyProtection="1">
      <alignment wrapText="1"/>
      <protection locked="0"/>
    </xf>
    <xf numFmtId="2" fontId="5" fillId="0" borderId="0" xfId="0" applyNumberFormat="1" applyFont="1" applyAlignment="1" applyProtection="1">
      <alignment horizontal="left" vertical="top"/>
      <protection locked="0"/>
    </xf>
    <xf numFmtId="0" fontId="2" fillId="0" borderId="0" xfId="0" applyFont="1" applyFill="1" applyAlignment="1" applyProtection="1">
      <alignment horizontal="center"/>
      <protection locked="0"/>
    </xf>
    <xf numFmtId="1" fontId="16" fillId="0" borderId="9" xfId="0" applyNumberFormat="1" applyFont="1" applyFill="1" applyBorder="1" applyAlignment="1" applyProtection="1">
      <alignment horizontal="center" vertical="center"/>
      <protection locked="0"/>
    </xf>
    <xf numFmtId="1" fontId="16" fillId="0" borderId="0" xfId="0" applyNumberFormat="1" applyFont="1" applyFill="1" applyBorder="1" applyAlignment="1" applyProtection="1">
      <alignment horizontal="center" vertical="center"/>
      <protection locked="0"/>
    </xf>
    <xf numFmtId="1" fontId="16" fillId="0" borderId="13" xfId="0" applyNumberFormat="1" applyFont="1" applyFill="1" applyBorder="1" applyAlignment="1" applyProtection="1">
      <alignment horizontal="center" vertical="center"/>
      <protection locked="0"/>
    </xf>
    <xf numFmtId="1" fontId="35" fillId="0" borderId="9" xfId="0" applyNumberFormat="1" applyFont="1" applyFill="1" applyBorder="1" applyAlignment="1" applyProtection="1">
      <alignment horizontal="center" vertical="center"/>
      <protection locked="0"/>
    </xf>
    <xf numFmtId="1" fontId="35" fillId="0" borderId="0" xfId="0" applyNumberFormat="1" applyFont="1" applyFill="1" applyBorder="1" applyAlignment="1" applyProtection="1">
      <alignment horizontal="center" vertical="center"/>
      <protection locked="0"/>
    </xf>
    <xf numFmtId="1" fontId="35" fillId="0" borderId="13" xfId="0" applyNumberFormat="1" applyFont="1" applyFill="1" applyBorder="1" applyAlignment="1" applyProtection="1">
      <alignment horizontal="center" vertical="center"/>
      <protection locked="0"/>
    </xf>
    <xf numFmtId="2" fontId="20" fillId="0" borderId="17" xfId="0" applyNumberFormat="1" applyFont="1" applyBorder="1" applyAlignment="1" applyProtection="1">
      <alignment horizontal="center" vertical="top"/>
      <protection locked="0"/>
    </xf>
    <xf numFmtId="2" fontId="20" fillId="0" borderId="3" xfId="0" applyNumberFormat="1" applyFont="1" applyBorder="1" applyAlignment="1" applyProtection="1">
      <alignment horizontal="center" vertical="top"/>
      <protection locked="0"/>
    </xf>
    <xf numFmtId="2" fontId="20" fillId="0" borderId="11" xfId="0" applyNumberFormat="1" applyFont="1" applyBorder="1" applyAlignment="1" applyProtection="1">
      <alignment horizontal="center" vertical="top"/>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9" fillId="0" borderId="0" xfId="0" applyFont="1" applyAlignment="1" applyProtection="1">
      <alignment horizontal="center"/>
      <protection locked="0"/>
    </xf>
    <xf numFmtId="0" fontId="37" fillId="0" borderId="9" xfId="0" applyFont="1" applyBorder="1" applyAlignment="1" applyProtection="1">
      <alignment horizontal="center" vertical="top" wrapText="1"/>
      <protection locked="0"/>
    </xf>
    <xf numFmtId="0" fontId="37" fillId="0" borderId="0" xfId="0" applyFont="1" applyBorder="1" applyAlignment="1" applyProtection="1">
      <alignment horizontal="center" vertical="top" wrapText="1"/>
      <protection locked="0"/>
    </xf>
    <xf numFmtId="0" fontId="37" fillId="0" borderId="13" xfId="0" applyFont="1" applyBorder="1" applyAlignment="1" applyProtection="1">
      <alignment horizontal="center" vertical="top" wrapText="1"/>
      <protection locked="0"/>
    </xf>
    <xf numFmtId="0" fontId="16" fillId="0" borderId="9"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protection locked="0"/>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3" xfId="0" applyFont="1" applyBorder="1" applyAlignment="1" applyProtection="1">
      <alignment horizontal="left" vertical="top" wrapText="1"/>
      <protection locked="0"/>
    </xf>
    <xf numFmtId="0" fontId="21" fillId="0" borderId="9" xfId="0" applyFont="1" applyBorder="1" applyAlignment="1" applyProtection="1">
      <alignment horizontal="right" vertical="top" wrapText="1"/>
      <protection locked="0"/>
    </xf>
    <xf numFmtId="0" fontId="21" fillId="0" borderId="0" xfId="0" applyFont="1" applyBorder="1" applyAlignment="1" applyProtection="1">
      <alignment horizontal="right" vertical="top" wrapText="1"/>
      <protection locked="0"/>
    </xf>
    <xf numFmtId="0" fontId="21" fillId="0" borderId="13" xfId="0" applyFont="1" applyBorder="1" applyAlignment="1" applyProtection="1">
      <alignment horizontal="right" vertical="top" wrapText="1"/>
      <protection locked="0"/>
    </xf>
  </cellXfs>
  <cellStyles count="22">
    <cellStyle name="Comma" xfId="17" builtinId="3"/>
    <cellStyle name="Comma 2" xfId="3"/>
    <cellStyle name="Currency 2" xfId="4"/>
    <cellStyle name="Currency 2 2" xfId="19"/>
    <cellStyle name="Description" xfId="5"/>
    <cellStyle name="Index" xfId="6"/>
    <cellStyle name="Normal" xfId="0" builtinId="0"/>
    <cellStyle name="Normal 2" xfId="7"/>
    <cellStyle name="Normal 2 2" xfId="8"/>
    <cellStyle name="Normal 3" xfId="9"/>
    <cellStyle name="Normal 4" xfId="20"/>
    <cellStyle name="Normal_Budget estimate" xfId="2"/>
    <cellStyle name="Normal_Fort_Burgoyne_-_Pricing_Schedule final" xfId="1"/>
    <cellStyle name="Normal_Fort_Burgoyne_-_Pricing_Schedule final 2" xfId="16"/>
    <cellStyle name="Percent" xfId="18" builtinId="5"/>
    <cellStyle name="Percent 2" xfId="21"/>
    <cellStyle name="Quant" xfId="10"/>
    <cellStyle name="Quantity" xfId="11"/>
    <cellStyle name="Rate" xfId="12"/>
    <cellStyle name="Signpost" xfId="13"/>
    <cellStyle name="Timesing" xfId="14"/>
    <cellStyle name="Unit"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163286</xdr:colOff>
      <xdr:row>1</xdr:row>
      <xdr:rowOff>435428</xdr:rowOff>
    </xdr:from>
    <xdr:to>
      <xdr:col>6</xdr:col>
      <xdr:colOff>471351</xdr:colOff>
      <xdr:row>2</xdr:row>
      <xdr:rowOff>1080537</xdr:rowOff>
    </xdr:to>
    <xdr:pic>
      <xdr:nvPicPr>
        <xdr:cNvPr id="3" name="Picture 2"/>
        <xdr:cNvPicPr>
          <a:picLocks noChangeAspect="1"/>
        </xdr:cNvPicPr>
      </xdr:nvPicPr>
      <xdr:blipFill>
        <a:blip xmlns:r="http://schemas.openxmlformats.org/officeDocument/2006/relationships" r:embed="rId1"/>
        <a:stretch>
          <a:fillRect/>
        </a:stretch>
      </xdr:blipFill>
      <xdr:spPr>
        <a:xfrm>
          <a:off x="2090057" y="566057"/>
          <a:ext cx="1549037" cy="13526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30480</xdr:colOff>
      <xdr:row>0</xdr:row>
      <xdr:rowOff>53340</xdr:rowOff>
    </xdr:from>
    <xdr:to>
      <xdr:col>9</xdr:col>
      <xdr:colOff>830580</xdr:colOff>
      <xdr:row>0</xdr:row>
      <xdr:rowOff>778635</xdr:rowOff>
    </xdr:to>
    <xdr:pic>
      <xdr:nvPicPr>
        <xdr:cNvPr id="2" name="Picture 1"/>
        <xdr:cNvPicPr>
          <a:picLocks noChangeAspect="1"/>
        </xdr:cNvPicPr>
      </xdr:nvPicPr>
      <xdr:blipFill>
        <a:blip xmlns:r="http://schemas.openxmlformats.org/officeDocument/2006/relationships" r:embed="rId1"/>
        <a:stretch>
          <a:fillRect/>
        </a:stretch>
      </xdr:blipFill>
      <xdr:spPr>
        <a:xfrm>
          <a:off x="5867400" y="53340"/>
          <a:ext cx="830580" cy="72529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510540</xdr:colOff>
      <xdr:row>0</xdr:row>
      <xdr:rowOff>53340</xdr:rowOff>
    </xdr:from>
    <xdr:to>
      <xdr:col>7</xdr:col>
      <xdr:colOff>731520</xdr:colOff>
      <xdr:row>0</xdr:row>
      <xdr:rowOff>778635</xdr:rowOff>
    </xdr:to>
    <xdr:pic>
      <xdr:nvPicPr>
        <xdr:cNvPr id="3" name="Picture 2"/>
        <xdr:cNvPicPr>
          <a:picLocks noChangeAspect="1"/>
        </xdr:cNvPicPr>
      </xdr:nvPicPr>
      <xdr:blipFill>
        <a:blip xmlns:r="http://schemas.openxmlformats.org/officeDocument/2006/relationships" r:embed="rId1"/>
        <a:stretch>
          <a:fillRect/>
        </a:stretch>
      </xdr:blipFill>
      <xdr:spPr>
        <a:xfrm>
          <a:off x="4183380" y="53340"/>
          <a:ext cx="830580" cy="7252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137161</xdr:colOff>
      <xdr:row>0</xdr:row>
      <xdr:rowOff>45720</xdr:rowOff>
    </xdr:from>
    <xdr:to>
      <xdr:col>5</xdr:col>
      <xdr:colOff>967741</xdr:colOff>
      <xdr:row>0</xdr:row>
      <xdr:rowOff>771015</xdr:rowOff>
    </xdr:to>
    <xdr:pic>
      <xdr:nvPicPr>
        <xdr:cNvPr id="3" name="Picture 2"/>
        <xdr:cNvPicPr>
          <a:picLocks noChangeAspect="1"/>
        </xdr:cNvPicPr>
      </xdr:nvPicPr>
      <xdr:blipFill>
        <a:blip xmlns:r="http://schemas.openxmlformats.org/officeDocument/2006/relationships" r:embed="rId1"/>
        <a:stretch>
          <a:fillRect/>
        </a:stretch>
      </xdr:blipFill>
      <xdr:spPr>
        <a:xfrm>
          <a:off x="4475481" y="45720"/>
          <a:ext cx="830580" cy="7252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266700</xdr:colOff>
      <xdr:row>0</xdr:row>
      <xdr:rowOff>0</xdr:rowOff>
    </xdr:from>
    <xdr:to>
      <xdr:col>7</xdr:col>
      <xdr:colOff>266700</xdr:colOff>
      <xdr:row>3</xdr:row>
      <xdr:rowOff>103958</xdr:rowOff>
    </xdr:to>
    <xdr:pic>
      <xdr:nvPicPr>
        <xdr:cNvPr id="2" name="Picture 1"/>
        <xdr:cNvPicPr/>
      </xdr:nvPicPr>
      <xdr:blipFill>
        <a:blip xmlns:r="http://schemas.openxmlformats.org/officeDocument/2006/relationships" r:embed="rId1" cstate="print"/>
        <a:srcRect/>
        <a:stretch>
          <a:fillRect/>
        </a:stretch>
      </xdr:blipFill>
      <xdr:spPr bwMode="auto">
        <a:xfrm>
          <a:off x="8168640" y="0"/>
          <a:ext cx="0" cy="606878"/>
        </a:xfrm>
        <a:prstGeom prst="rect">
          <a:avLst/>
        </a:prstGeom>
        <a:noFill/>
        <a:ln w="9525">
          <a:noFill/>
          <a:miter lim="800000"/>
          <a:headEnd/>
          <a:tailEnd/>
        </a:ln>
      </xdr:spPr>
    </xdr:pic>
    <xdr:clientData/>
  </xdr:twoCellAnchor>
  <xdr:twoCellAnchor editAs="oneCell">
    <xdr:from>
      <xdr:col>4</xdr:col>
      <xdr:colOff>632460</xdr:colOff>
      <xdr:row>0</xdr:row>
      <xdr:rowOff>91440</xdr:rowOff>
    </xdr:from>
    <xdr:to>
      <xdr:col>5</xdr:col>
      <xdr:colOff>685800</xdr:colOff>
      <xdr:row>4</xdr:row>
      <xdr:rowOff>138555</xdr:rowOff>
    </xdr:to>
    <xdr:pic>
      <xdr:nvPicPr>
        <xdr:cNvPr id="4" name="Picture 3"/>
        <xdr:cNvPicPr>
          <a:picLocks noChangeAspect="1"/>
        </xdr:cNvPicPr>
      </xdr:nvPicPr>
      <xdr:blipFill>
        <a:blip xmlns:r="http://schemas.openxmlformats.org/officeDocument/2006/relationships" r:embed="rId2"/>
        <a:stretch>
          <a:fillRect/>
        </a:stretch>
      </xdr:blipFill>
      <xdr:spPr>
        <a:xfrm>
          <a:off x="6187440" y="91440"/>
          <a:ext cx="830580" cy="7252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243841</xdr:colOff>
      <xdr:row>0</xdr:row>
      <xdr:rowOff>68580</xdr:rowOff>
    </xdr:from>
    <xdr:to>
      <xdr:col>5</xdr:col>
      <xdr:colOff>1074421</xdr:colOff>
      <xdr:row>0</xdr:row>
      <xdr:rowOff>793875</xdr:rowOff>
    </xdr:to>
    <xdr:pic>
      <xdr:nvPicPr>
        <xdr:cNvPr id="4" name="Picture 3"/>
        <xdr:cNvPicPr>
          <a:picLocks noChangeAspect="1"/>
        </xdr:cNvPicPr>
      </xdr:nvPicPr>
      <xdr:blipFill>
        <a:blip xmlns:r="http://schemas.openxmlformats.org/officeDocument/2006/relationships" r:embed="rId1"/>
        <a:stretch>
          <a:fillRect/>
        </a:stretch>
      </xdr:blipFill>
      <xdr:spPr>
        <a:xfrm>
          <a:off x="5654041" y="68580"/>
          <a:ext cx="830580" cy="7252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30480</xdr:colOff>
      <xdr:row>0</xdr:row>
      <xdr:rowOff>53340</xdr:rowOff>
    </xdr:from>
    <xdr:to>
      <xdr:col>9</xdr:col>
      <xdr:colOff>830580</xdr:colOff>
      <xdr:row>0</xdr:row>
      <xdr:rowOff>778635</xdr:rowOff>
    </xdr:to>
    <xdr:pic>
      <xdr:nvPicPr>
        <xdr:cNvPr id="3" name="Picture 2"/>
        <xdr:cNvPicPr>
          <a:picLocks noChangeAspect="1"/>
        </xdr:cNvPicPr>
      </xdr:nvPicPr>
      <xdr:blipFill>
        <a:blip xmlns:r="http://schemas.openxmlformats.org/officeDocument/2006/relationships" r:embed="rId1"/>
        <a:stretch>
          <a:fillRect/>
        </a:stretch>
      </xdr:blipFill>
      <xdr:spPr>
        <a:xfrm>
          <a:off x="5867400" y="53340"/>
          <a:ext cx="830580" cy="7252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30480</xdr:colOff>
      <xdr:row>0</xdr:row>
      <xdr:rowOff>53340</xdr:rowOff>
    </xdr:from>
    <xdr:to>
      <xdr:col>9</xdr:col>
      <xdr:colOff>830580</xdr:colOff>
      <xdr:row>0</xdr:row>
      <xdr:rowOff>778635</xdr:rowOff>
    </xdr:to>
    <xdr:pic>
      <xdr:nvPicPr>
        <xdr:cNvPr id="2" name="Picture 1"/>
        <xdr:cNvPicPr>
          <a:picLocks noChangeAspect="1"/>
        </xdr:cNvPicPr>
      </xdr:nvPicPr>
      <xdr:blipFill>
        <a:blip xmlns:r="http://schemas.openxmlformats.org/officeDocument/2006/relationships" r:embed="rId1"/>
        <a:stretch>
          <a:fillRect/>
        </a:stretch>
      </xdr:blipFill>
      <xdr:spPr>
        <a:xfrm>
          <a:off x="5867400" y="53340"/>
          <a:ext cx="830580" cy="7252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30480</xdr:colOff>
      <xdr:row>0</xdr:row>
      <xdr:rowOff>53340</xdr:rowOff>
    </xdr:from>
    <xdr:to>
      <xdr:col>9</xdr:col>
      <xdr:colOff>830580</xdr:colOff>
      <xdr:row>0</xdr:row>
      <xdr:rowOff>778635</xdr:rowOff>
    </xdr:to>
    <xdr:pic>
      <xdr:nvPicPr>
        <xdr:cNvPr id="2" name="Picture 1"/>
        <xdr:cNvPicPr>
          <a:picLocks noChangeAspect="1"/>
        </xdr:cNvPicPr>
      </xdr:nvPicPr>
      <xdr:blipFill>
        <a:blip xmlns:r="http://schemas.openxmlformats.org/officeDocument/2006/relationships" r:embed="rId1"/>
        <a:stretch>
          <a:fillRect/>
        </a:stretch>
      </xdr:blipFill>
      <xdr:spPr>
        <a:xfrm>
          <a:off x="5867400" y="53340"/>
          <a:ext cx="830580" cy="7252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30480</xdr:colOff>
      <xdr:row>0</xdr:row>
      <xdr:rowOff>53340</xdr:rowOff>
    </xdr:from>
    <xdr:to>
      <xdr:col>9</xdr:col>
      <xdr:colOff>830580</xdr:colOff>
      <xdr:row>0</xdr:row>
      <xdr:rowOff>778635</xdr:rowOff>
    </xdr:to>
    <xdr:pic>
      <xdr:nvPicPr>
        <xdr:cNvPr id="2" name="Picture 1"/>
        <xdr:cNvPicPr>
          <a:picLocks noChangeAspect="1"/>
        </xdr:cNvPicPr>
      </xdr:nvPicPr>
      <xdr:blipFill>
        <a:blip xmlns:r="http://schemas.openxmlformats.org/officeDocument/2006/relationships" r:embed="rId1"/>
        <a:stretch>
          <a:fillRect/>
        </a:stretch>
      </xdr:blipFill>
      <xdr:spPr>
        <a:xfrm>
          <a:off x="5867400" y="53340"/>
          <a:ext cx="830580" cy="72529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30480</xdr:colOff>
      <xdr:row>0</xdr:row>
      <xdr:rowOff>53340</xdr:rowOff>
    </xdr:from>
    <xdr:to>
      <xdr:col>9</xdr:col>
      <xdr:colOff>830580</xdr:colOff>
      <xdr:row>0</xdr:row>
      <xdr:rowOff>778635</xdr:rowOff>
    </xdr:to>
    <xdr:pic>
      <xdr:nvPicPr>
        <xdr:cNvPr id="2" name="Picture 1"/>
        <xdr:cNvPicPr>
          <a:picLocks noChangeAspect="1"/>
        </xdr:cNvPicPr>
      </xdr:nvPicPr>
      <xdr:blipFill>
        <a:blip xmlns:r="http://schemas.openxmlformats.org/officeDocument/2006/relationships" r:embed="rId1"/>
        <a:stretch>
          <a:fillRect/>
        </a:stretch>
      </xdr:blipFill>
      <xdr:spPr>
        <a:xfrm>
          <a:off x="5867400" y="53340"/>
          <a:ext cx="830580" cy="7252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3/ps/Capita_Property/New%20Project%20Folder/CS067325%20-%20Reopening%20of%20Oaklands%20Pool%20Option%20Appraisal/September%20Appraisal%20Report/Survey%20report%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Home\DATA3\ps\Capita_Property\New%20Project%20Folder\CS067325%20-%20Reopening%20of%20Oaklands%20Pool%20Option%20Appraisal\September%20Appraisal%20Report\Survey%20report%20v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apita_Property/New%20Project%20Folder/CS067325%20-%20Reopening%20of%20Oaklands%20Pool%20Option%20Appraisal/September%20Appraisal%20Report/Survey%20report%20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apita_Property\New%20Project%20Folder\CS067325%20-%20Reopening%20of%20Oaklands%20Pool%20Option%20Appraisal\September%20Appraisal%20Report\Survey%20report%20v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rp\Home\Capita_Property\New%20Project%20Folder\CS067325%20-%20Reopening%20of%20Oaklands%20Pool%20Option%20Appraisal\September%20Appraisal%20Report\Survey%20report%20v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Cost%20Plan%20Database\Residential%20DataBase%20(V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Procurement%20Dropbox\RP200026%20-%20Cuckemere%20lane%20&amp;%20Studland%20close%20EIW\Tender%20Docs\CONTRACT%20SUM%20ANALYSIS\Cuckmere%20Lane%20EIW%20-%20Contract%20Sum%20Analysis%20-%20Tender%20REV%20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xxxxxxxx"/>
      <sheetName val="Summary Sheet"/>
      <sheetName val="Key"/>
    </sheetNames>
    <sheetDataSet>
      <sheetData sheetId="0"/>
      <sheetData sheetId="1"/>
      <sheetData sheetId="2">
        <row r="4">
          <cell r="A4" t="str">
            <v>Internal</v>
          </cell>
          <cell r="J4" t="str">
            <v>1 Urgent</v>
          </cell>
        </row>
        <row r="5">
          <cell r="J5" t="str">
            <v>2 Essential &lt;2 yrs</v>
          </cell>
        </row>
        <row r="6">
          <cell r="J6" t="str">
            <v>3 Desirable 3-5 yrs</v>
          </cell>
        </row>
        <row r="7">
          <cell r="J7" t="str">
            <v>4 Long Term &gt;5 yrs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xxxxxxxx"/>
      <sheetName val="Summary Sheet"/>
      <sheetName val="Key"/>
    </sheetNames>
    <sheetDataSet>
      <sheetData sheetId="0"/>
      <sheetData sheetId="1"/>
      <sheetData sheetId="2">
        <row r="4">
          <cell r="A4" t="str">
            <v>Internal</v>
          </cell>
          <cell r="J4" t="str">
            <v>1 Urgent</v>
          </cell>
        </row>
        <row r="5">
          <cell r="J5" t="str">
            <v>2 Essential &lt;2 yrs</v>
          </cell>
        </row>
        <row r="6">
          <cell r="J6" t="str">
            <v>3 Desirable 3-5 yrs</v>
          </cell>
        </row>
        <row r="7">
          <cell r="J7" t="str">
            <v>4 Long Term &gt;5 yrs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xxxxxxxx"/>
      <sheetName val="Summary Sheet"/>
      <sheetName val="Key"/>
    </sheetNames>
    <sheetDataSet>
      <sheetData sheetId="0"/>
      <sheetData sheetId="1"/>
      <sheetData sheetId="2">
        <row r="4">
          <cell r="A4" t="str">
            <v>Internal</v>
          </cell>
          <cell r="C4" t="str">
            <v>Boiler Room</v>
          </cell>
          <cell r="D4" t="str">
            <v>01 Floor</v>
          </cell>
          <cell r="E4" t="str">
            <v>1 Structure</v>
          </cell>
          <cell r="F4" t="str">
            <v>A - Good</v>
          </cell>
          <cell r="G4" t="str">
            <v>Clean</v>
          </cell>
          <cell r="H4" t="str">
            <v>A Health &amp; Safety/Fire Precaution/Health &amp; Hygiene</v>
          </cell>
          <cell r="I4" t="str">
            <v>No</v>
          </cell>
          <cell r="J4" t="str">
            <v>1 Urgent</v>
          </cell>
        </row>
        <row r="5">
          <cell r="A5" t="str">
            <v>External</v>
          </cell>
          <cell r="C5" t="str">
            <v>Carpark</v>
          </cell>
          <cell r="D5" t="str">
            <v>02 Ceiling</v>
          </cell>
          <cell r="E5" t="str">
            <v>2 Covering/ Finishes</v>
          </cell>
          <cell r="F5" t="str">
            <v>B - Satisfactory</v>
          </cell>
          <cell r="G5" t="str">
            <v>Decorate</v>
          </cell>
          <cell r="H5" t="str">
            <v>B Total/Partial Loss of Service</v>
          </cell>
          <cell r="I5" t="str">
            <v>LM</v>
          </cell>
          <cell r="J5" t="str">
            <v>2 Essential &lt;2 yrs</v>
          </cell>
        </row>
        <row r="6">
          <cell r="A6" t="str">
            <v>Landscape</v>
          </cell>
          <cell r="C6" t="str">
            <v>Circulation</v>
          </cell>
          <cell r="D6" t="str">
            <v>03 Wall/Partition Internal</v>
          </cell>
          <cell r="E6" t="str">
            <v>3 Glazing / Ironmongery</v>
          </cell>
          <cell r="F6" t="str">
            <v>C - Poor</v>
          </cell>
          <cell r="G6" t="str">
            <v>Inspect</v>
          </cell>
          <cell r="H6" t="str">
            <v>C Environmental Improvement</v>
          </cell>
          <cell r="I6" t="str">
            <v>M2</v>
          </cell>
          <cell r="J6" t="str">
            <v>3 Desirable 3-5 yrs</v>
          </cell>
        </row>
        <row r="7">
          <cell r="A7" t="str">
            <v>Mechanical</v>
          </cell>
          <cell r="C7" t="str">
            <v>Classroom</v>
          </cell>
          <cell r="D7" t="str">
            <v>04 Doors/Screens Internal</v>
          </cell>
          <cell r="E7" t="str">
            <v>4 Drainage</v>
          </cell>
          <cell r="F7" t="str">
            <v>D - Bad/ Life Expired</v>
          </cell>
          <cell r="G7" t="str">
            <v>Investigate</v>
          </cell>
          <cell r="H7" t="str">
            <v>D Security Implications</v>
          </cell>
          <cell r="I7" t="str">
            <v>Item</v>
          </cell>
          <cell r="J7" t="str">
            <v>4 Long Term &gt;5 yrs</v>
          </cell>
        </row>
        <row r="8">
          <cell r="A8" t="str">
            <v>Electrical</v>
          </cell>
          <cell r="C8" t="str">
            <v>Corridor</v>
          </cell>
          <cell r="D8" t="str">
            <v>05 Fixed Furn &amp; Fittings</v>
          </cell>
          <cell r="E8" t="str">
            <v>5 Sanitary Ware/Sinks etc</v>
          </cell>
          <cell r="G8" t="str">
            <v>Provide</v>
          </cell>
          <cell r="H8" t="str">
            <v>E Consequential Damage Risk</v>
          </cell>
          <cell r="I8" t="str">
            <v>Hr</v>
          </cell>
        </row>
        <row r="9">
          <cell r="C9" t="str">
            <v>Creche</v>
          </cell>
          <cell r="D9" t="str">
            <v>06 Decorations Internal</v>
          </cell>
          <cell r="E9" t="str">
            <v>6 Distribution</v>
          </cell>
          <cell r="G9" t="str">
            <v>Remove</v>
          </cell>
          <cell r="H9" t="str">
            <v>F Further Investigations</v>
          </cell>
        </row>
        <row r="10">
          <cell r="C10" t="str">
            <v>Disabled WC</v>
          </cell>
          <cell r="D10" t="str">
            <v>07 Stair/Ramp Internal</v>
          </cell>
          <cell r="E10" t="str">
            <v>7 Controls</v>
          </cell>
          <cell r="G10" t="str">
            <v>Repair</v>
          </cell>
          <cell r="H10" t="str">
            <v>G H&amp;S Improvement</v>
          </cell>
        </row>
        <row r="11">
          <cell r="C11" t="str">
            <v>Disabled WC</v>
          </cell>
          <cell r="D11" t="str">
            <v>08 Roof Void</v>
          </cell>
          <cell r="E11" t="str">
            <v>8 Equipment/fittings</v>
          </cell>
          <cell r="G11" t="str">
            <v>Replace</v>
          </cell>
          <cell r="H11" t="str">
            <v>H Disabled Access Improvement</v>
          </cell>
        </row>
        <row r="12">
          <cell r="C12" t="str">
            <v>Entrance Lobby</v>
          </cell>
          <cell r="D12" t="str">
            <v>09 Sanitary Ware/Sinks etc</v>
          </cell>
          <cell r="E12" t="str">
            <v>9 Mains Supplies</v>
          </cell>
          <cell r="G12" t="str">
            <v>Service</v>
          </cell>
          <cell r="H12" t="str">
            <v>I Energy Improvements</v>
          </cell>
        </row>
        <row r="13">
          <cell r="C13" t="str">
            <v>Female Toilets</v>
          </cell>
          <cell r="D13" t="str">
            <v>10 Other Internal</v>
          </cell>
          <cell r="E13" t="str">
            <v>10 Access Equipment</v>
          </cell>
          <cell r="G13" t="str">
            <v>Test</v>
          </cell>
          <cell r="H13" t="str">
            <v>J Building Maintenance</v>
          </cell>
        </row>
        <row r="14">
          <cell r="C14" t="str">
            <v>Kitchen</v>
          </cell>
          <cell r="D14" t="str">
            <v>11 Roof Flat</v>
          </cell>
          <cell r="E14" t="str">
            <v>11 Other</v>
          </cell>
          <cell r="G14" t="str">
            <v>Test and Service</v>
          </cell>
        </row>
        <row r="15">
          <cell r="C15" t="str">
            <v>Landing Area</v>
          </cell>
          <cell r="D15" t="str">
            <v>12 Roof Pitched</v>
          </cell>
          <cell r="G15" t="str">
            <v>Upgrade</v>
          </cell>
        </row>
        <row r="16">
          <cell r="C16" t="str">
            <v>Lift</v>
          </cell>
          <cell r="D16" t="str">
            <v>13 Rainwater Goods External</v>
          </cell>
          <cell r="G16" t="str">
            <v>Other</v>
          </cell>
        </row>
        <row r="17">
          <cell r="C17" t="str">
            <v>Link Corridor</v>
          </cell>
          <cell r="D17" t="str">
            <v>14 Walls External</v>
          </cell>
        </row>
        <row r="18">
          <cell r="C18" t="str">
            <v>Loading Bay</v>
          </cell>
          <cell r="D18" t="str">
            <v>15 Windows External</v>
          </cell>
        </row>
        <row r="19">
          <cell r="C19" t="str">
            <v>Loading Room</v>
          </cell>
          <cell r="D19" t="str">
            <v>16 Doors External</v>
          </cell>
        </row>
        <row r="20">
          <cell r="C20" t="str">
            <v>Lobby</v>
          </cell>
          <cell r="D20" t="str">
            <v>17 Decorations External</v>
          </cell>
        </row>
        <row r="21">
          <cell r="C21" t="str">
            <v>Male Toilets</v>
          </cell>
          <cell r="D21" t="str">
            <v>18 Stair/Ramp External</v>
          </cell>
        </row>
        <row r="22">
          <cell r="C22" t="str">
            <v>Meeting Room</v>
          </cell>
          <cell r="D22" t="str">
            <v>19 Below Ground</v>
          </cell>
        </row>
        <row r="23">
          <cell r="C23" t="str">
            <v>Office</v>
          </cell>
          <cell r="D23" t="str">
            <v>20 Other External</v>
          </cell>
        </row>
        <row r="24">
          <cell r="C24" t="str">
            <v>Plant Room</v>
          </cell>
          <cell r="D24" t="str">
            <v>21 Roads / Parking</v>
          </cell>
        </row>
        <row r="25">
          <cell r="C25" t="str">
            <v>Reception</v>
          </cell>
          <cell r="D25" t="str">
            <v>22 Paths</v>
          </cell>
        </row>
        <row r="26">
          <cell r="C26" t="str">
            <v>Reference Area</v>
          </cell>
          <cell r="D26" t="str">
            <v>23 Walls, fences, gates</v>
          </cell>
        </row>
        <row r="27">
          <cell r="C27" t="str">
            <v>Sports Hall</v>
          </cell>
          <cell r="D27" t="str">
            <v>24 Stair/Ramp External</v>
          </cell>
        </row>
        <row r="28">
          <cell r="C28" t="str">
            <v>Staff Room</v>
          </cell>
          <cell r="D28" t="str">
            <v>25 Soft Landscape</v>
          </cell>
        </row>
        <row r="29">
          <cell r="C29" t="str">
            <v>Staff WC</v>
          </cell>
          <cell r="D29" t="str">
            <v>26 Ancillary Buildings</v>
          </cell>
        </row>
        <row r="30">
          <cell r="C30" t="str">
            <v>Stairs</v>
          </cell>
          <cell r="D30" t="str">
            <v>27 Other Landscape</v>
          </cell>
        </row>
        <row r="31">
          <cell r="C31" t="str">
            <v>Stairwell</v>
          </cell>
          <cell r="D31" t="str">
            <v>28 Heating</v>
          </cell>
        </row>
        <row r="32">
          <cell r="C32" t="str">
            <v>Stock Room</v>
          </cell>
          <cell r="D32" t="str">
            <v>29 Hot &amp; Cold Water</v>
          </cell>
        </row>
        <row r="33">
          <cell r="C33" t="str">
            <v>Store</v>
          </cell>
          <cell r="D33" t="str">
            <v>30 Gas</v>
          </cell>
        </row>
        <row r="34">
          <cell r="C34" t="str">
            <v>Store Room</v>
          </cell>
          <cell r="D34" t="str">
            <v>31 Ventilation</v>
          </cell>
        </row>
        <row r="35">
          <cell r="C35" t="str">
            <v>Toilets</v>
          </cell>
          <cell r="D35" t="str">
            <v>32 Air Conditioning</v>
          </cell>
        </row>
        <row r="36">
          <cell r="D36" t="str">
            <v>33 Drainage</v>
          </cell>
        </row>
        <row r="37">
          <cell r="D37" t="str">
            <v>34 Other Mechanical</v>
          </cell>
        </row>
        <row r="38">
          <cell r="D38" t="str">
            <v>35 Power</v>
          </cell>
        </row>
        <row r="39">
          <cell r="D39" t="str">
            <v>36 Lighting</v>
          </cell>
        </row>
        <row r="40">
          <cell r="D40" t="str">
            <v>37 Fire Systems</v>
          </cell>
        </row>
        <row r="41">
          <cell r="D41" t="str">
            <v>38 Intruder Systems</v>
          </cell>
        </row>
        <row r="42">
          <cell r="D42" t="str">
            <v>39 Communications Systems</v>
          </cell>
        </row>
        <row r="43">
          <cell r="D43" t="str">
            <v>40 Lightning Protection</v>
          </cell>
        </row>
        <row r="44">
          <cell r="D44" t="str">
            <v>41 Lifts/hoists</v>
          </cell>
        </row>
        <row r="45">
          <cell r="D45" t="str">
            <v>42 Other Electrical</v>
          </cell>
        </row>
        <row r="46">
          <cell r="D46" t="str">
            <v>43 Boundary Wall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xxxxxxxx"/>
      <sheetName val="Summary Sheet"/>
      <sheetName val="Key"/>
    </sheetNames>
    <sheetDataSet>
      <sheetData sheetId="0"/>
      <sheetData sheetId="1"/>
      <sheetData sheetId="2">
        <row r="4">
          <cell r="A4" t="str">
            <v>Internal</v>
          </cell>
          <cell r="C4" t="str">
            <v>Boiler Room</v>
          </cell>
          <cell r="D4" t="str">
            <v>01 Floor</v>
          </cell>
          <cell r="E4" t="str">
            <v>1 Structure</v>
          </cell>
          <cell r="F4" t="str">
            <v>A - Good</v>
          </cell>
          <cell r="G4" t="str">
            <v>Clean</v>
          </cell>
          <cell r="H4" t="str">
            <v>A Health &amp; Safety/Fire Precaution/Health &amp; Hygiene</v>
          </cell>
          <cell r="I4" t="str">
            <v>No</v>
          </cell>
          <cell r="J4" t="str">
            <v>1 Urgent</v>
          </cell>
        </row>
        <row r="5">
          <cell r="A5" t="str">
            <v>External</v>
          </cell>
          <cell r="C5" t="str">
            <v>Carpark</v>
          </cell>
          <cell r="D5" t="str">
            <v>02 Ceiling</v>
          </cell>
          <cell r="E5" t="str">
            <v>2 Covering/ Finishes</v>
          </cell>
          <cell r="F5" t="str">
            <v>B - Satisfactory</v>
          </cell>
          <cell r="G5" t="str">
            <v>Decorate</v>
          </cell>
          <cell r="H5" t="str">
            <v>B Total/Partial Loss of Service</v>
          </cell>
          <cell r="I5" t="str">
            <v>LM</v>
          </cell>
          <cell r="J5" t="str">
            <v>2 Essential &lt;2 yrs</v>
          </cell>
        </row>
        <row r="6">
          <cell r="A6" t="str">
            <v>Landscape</v>
          </cell>
          <cell r="C6" t="str">
            <v>Circulation</v>
          </cell>
          <cell r="D6" t="str">
            <v>03 Wall/Partition Internal</v>
          </cell>
          <cell r="E6" t="str">
            <v>3 Glazing / Ironmongery</v>
          </cell>
          <cell r="F6" t="str">
            <v>C - Poor</v>
          </cell>
          <cell r="G6" t="str">
            <v>Inspect</v>
          </cell>
          <cell r="H6" t="str">
            <v>C Environmental Improvement</v>
          </cell>
          <cell r="I6" t="str">
            <v>M2</v>
          </cell>
          <cell r="J6" t="str">
            <v>3 Desirable 3-5 yrs</v>
          </cell>
        </row>
        <row r="7">
          <cell r="A7" t="str">
            <v>Mechanical</v>
          </cell>
          <cell r="C7" t="str">
            <v>Classroom</v>
          </cell>
          <cell r="D7" t="str">
            <v>04 Doors/Screens Internal</v>
          </cell>
          <cell r="E7" t="str">
            <v>4 Drainage</v>
          </cell>
          <cell r="F7" t="str">
            <v>D - Bad/ Life Expired</v>
          </cell>
          <cell r="G7" t="str">
            <v>Investigate</v>
          </cell>
          <cell r="H7" t="str">
            <v>D Security Implications</v>
          </cell>
          <cell r="I7" t="str">
            <v>Item</v>
          </cell>
          <cell r="J7" t="str">
            <v>4 Long Term &gt;5 yrs</v>
          </cell>
        </row>
        <row r="8">
          <cell r="A8" t="str">
            <v>Electrical</v>
          </cell>
          <cell r="C8" t="str">
            <v>Corridor</v>
          </cell>
          <cell r="D8" t="str">
            <v>05 Fixed Furn &amp; Fittings</v>
          </cell>
          <cell r="E8" t="str">
            <v>5 Sanitary Ware/Sinks etc</v>
          </cell>
          <cell r="G8" t="str">
            <v>Provide</v>
          </cell>
          <cell r="H8" t="str">
            <v>E Consequential Damage Risk</v>
          </cell>
          <cell r="I8" t="str">
            <v>Hr</v>
          </cell>
        </row>
        <row r="9">
          <cell r="A9">
            <v>0</v>
          </cell>
          <cell r="C9" t="str">
            <v>Creche</v>
          </cell>
          <cell r="D9" t="str">
            <v>06 Decorations Internal</v>
          </cell>
          <cell r="E9" t="str">
            <v>6 Distribution</v>
          </cell>
          <cell r="G9" t="str">
            <v>Remove</v>
          </cell>
          <cell r="H9" t="str">
            <v>F Further Investigations</v>
          </cell>
        </row>
        <row r="10">
          <cell r="C10" t="str">
            <v>Disabled WC</v>
          </cell>
          <cell r="D10" t="str">
            <v>07 Stair/Ramp Internal</v>
          </cell>
          <cell r="E10" t="str">
            <v>7 Controls</v>
          </cell>
          <cell r="G10" t="str">
            <v>Repair</v>
          </cell>
          <cell r="H10" t="str">
            <v>G H&amp;S Improvement</v>
          </cell>
        </row>
        <row r="11">
          <cell r="C11" t="str">
            <v>Disabled WC</v>
          </cell>
          <cell r="D11" t="str">
            <v>08 Roof Void</v>
          </cell>
          <cell r="E11" t="str">
            <v>8 Equipment/fittings</v>
          </cell>
          <cell r="G11" t="str">
            <v>Replace</v>
          </cell>
          <cell r="H11" t="str">
            <v>H Disabled Access Improvement</v>
          </cell>
        </row>
        <row r="12">
          <cell r="C12" t="str">
            <v>Entrance Lobby</v>
          </cell>
          <cell r="D12" t="str">
            <v>09 Sanitary Ware/Sinks etc</v>
          </cell>
          <cell r="E12" t="str">
            <v>9 Mains Supplies</v>
          </cell>
          <cell r="G12" t="str">
            <v>Service</v>
          </cell>
          <cell r="H12" t="str">
            <v>I Energy Improvements</v>
          </cell>
        </row>
        <row r="13">
          <cell r="C13" t="str">
            <v>Female Toilets</v>
          </cell>
          <cell r="D13" t="str">
            <v>10 Other Internal</v>
          </cell>
          <cell r="E13" t="str">
            <v>10 Access Equipment</v>
          </cell>
          <cell r="G13" t="str">
            <v>Test</v>
          </cell>
          <cell r="H13" t="str">
            <v>J Building Maintenance</v>
          </cell>
        </row>
        <row r="14">
          <cell r="C14" t="str">
            <v>Kitchen</v>
          </cell>
          <cell r="D14" t="str">
            <v>11 Roof Flat</v>
          </cell>
          <cell r="E14" t="str">
            <v>11 Other</v>
          </cell>
          <cell r="G14" t="str">
            <v>Test and Service</v>
          </cell>
        </row>
        <row r="15">
          <cell r="C15" t="str">
            <v>Landing Area</v>
          </cell>
          <cell r="D15" t="str">
            <v>12 Roof Pitched</v>
          </cell>
          <cell r="G15" t="str">
            <v>Upgrade</v>
          </cell>
        </row>
        <row r="16">
          <cell r="C16" t="str">
            <v>Lift</v>
          </cell>
          <cell r="D16" t="str">
            <v>13 Rainwater Goods External</v>
          </cell>
          <cell r="G16" t="str">
            <v>Other</v>
          </cell>
        </row>
        <row r="17">
          <cell r="C17" t="str">
            <v>Link Corridor</v>
          </cell>
          <cell r="D17" t="str">
            <v>14 Walls External</v>
          </cell>
        </row>
        <row r="18">
          <cell r="C18" t="str">
            <v>Loading Bay</v>
          </cell>
          <cell r="D18" t="str">
            <v>15 Windows External</v>
          </cell>
        </row>
        <row r="19">
          <cell r="C19" t="str">
            <v>Loading Room</v>
          </cell>
          <cell r="D19" t="str">
            <v>16 Doors External</v>
          </cell>
        </row>
        <row r="20">
          <cell r="C20" t="str">
            <v>Lobby</v>
          </cell>
          <cell r="D20" t="str">
            <v>17 Decorations External</v>
          </cell>
        </row>
        <row r="21">
          <cell r="C21" t="str">
            <v>Male Toilets</v>
          </cell>
          <cell r="D21" t="str">
            <v>18 Stair/Ramp External</v>
          </cell>
        </row>
        <row r="22">
          <cell r="C22" t="str">
            <v>Meeting Room</v>
          </cell>
          <cell r="D22" t="str">
            <v>19 Below Ground</v>
          </cell>
        </row>
        <row r="23">
          <cell r="C23" t="str">
            <v>Office</v>
          </cell>
          <cell r="D23" t="str">
            <v>20 Other External</v>
          </cell>
        </row>
        <row r="24">
          <cell r="C24" t="str">
            <v>Plant Room</v>
          </cell>
          <cell r="D24" t="str">
            <v>21 Roads / Parking</v>
          </cell>
        </row>
        <row r="25">
          <cell r="C25" t="str">
            <v>Reception</v>
          </cell>
          <cell r="D25" t="str">
            <v>22 Paths</v>
          </cell>
        </row>
        <row r="26">
          <cell r="C26" t="str">
            <v>Reference Area</v>
          </cell>
          <cell r="D26" t="str">
            <v>23 Walls, fences, gates</v>
          </cell>
        </row>
        <row r="27">
          <cell r="C27" t="str">
            <v>Sports Hall</v>
          </cell>
          <cell r="D27" t="str">
            <v>24 Stair/Ramp External</v>
          </cell>
        </row>
        <row r="28">
          <cell r="C28" t="str">
            <v>Staff Room</v>
          </cell>
          <cell r="D28" t="str">
            <v>25 Soft Landscape</v>
          </cell>
        </row>
        <row r="29">
          <cell r="C29" t="str">
            <v>Staff WC</v>
          </cell>
          <cell r="D29" t="str">
            <v>26 Ancillary Buildings</v>
          </cell>
        </row>
        <row r="30">
          <cell r="C30" t="str">
            <v>Stairs</v>
          </cell>
          <cell r="D30" t="str">
            <v>27 Other Landscape</v>
          </cell>
        </row>
        <row r="31">
          <cell r="C31" t="str">
            <v>Stairwell</v>
          </cell>
          <cell r="D31" t="str">
            <v>28 Heating</v>
          </cell>
        </row>
        <row r="32">
          <cell r="C32" t="str">
            <v>Stock Room</v>
          </cell>
          <cell r="D32" t="str">
            <v>29 Hot &amp; Cold Water</v>
          </cell>
        </row>
        <row r="33">
          <cell r="C33" t="str">
            <v>Store</v>
          </cell>
          <cell r="D33" t="str">
            <v>30 Gas</v>
          </cell>
        </row>
        <row r="34">
          <cell r="C34" t="str">
            <v>Store Room</v>
          </cell>
          <cell r="D34" t="str">
            <v>31 Ventilation</v>
          </cell>
        </row>
        <row r="35">
          <cell r="C35" t="str">
            <v>Toilets</v>
          </cell>
          <cell r="D35" t="str">
            <v>32 Air Conditioning</v>
          </cell>
        </row>
        <row r="36">
          <cell r="C36">
            <v>0</v>
          </cell>
          <cell r="D36" t="str">
            <v>33 Drainage</v>
          </cell>
        </row>
        <row r="37">
          <cell r="C37">
            <v>0</v>
          </cell>
          <cell r="D37" t="str">
            <v>34 Other Mechanical</v>
          </cell>
        </row>
        <row r="38">
          <cell r="C38">
            <v>0</v>
          </cell>
          <cell r="D38" t="str">
            <v>35 Power</v>
          </cell>
        </row>
        <row r="39">
          <cell r="C39">
            <v>0</v>
          </cell>
          <cell r="D39" t="str">
            <v>36 Lighting</v>
          </cell>
        </row>
        <row r="40">
          <cell r="C40">
            <v>0</v>
          </cell>
          <cell r="D40" t="str">
            <v>37 Fire Systems</v>
          </cell>
        </row>
        <row r="41">
          <cell r="C41">
            <v>0</v>
          </cell>
          <cell r="D41" t="str">
            <v>38 Intruder Systems</v>
          </cell>
        </row>
        <row r="42">
          <cell r="C42">
            <v>0</v>
          </cell>
          <cell r="D42" t="str">
            <v>39 Communications Systems</v>
          </cell>
        </row>
        <row r="43">
          <cell r="C43">
            <v>0</v>
          </cell>
          <cell r="D43" t="str">
            <v>40 Lightning Protection</v>
          </cell>
        </row>
        <row r="44">
          <cell r="C44">
            <v>0</v>
          </cell>
          <cell r="D44" t="str">
            <v>41 Lifts/hoists</v>
          </cell>
        </row>
        <row r="45">
          <cell r="C45">
            <v>0</v>
          </cell>
          <cell r="D45" t="str">
            <v>42 Other Electrical</v>
          </cell>
        </row>
        <row r="46">
          <cell r="C46">
            <v>0</v>
          </cell>
          <cell r="D46" t="str">
            <v>43 Boundary Wall</v>
          </cell>
        </row>
        <row r="47">
          <cell r="C47">
            <v>0</v>
          </cell>
        </row>
        <row r="48">
          <cell r="C48">
            <v>0</v>
          </cell>
        </row>
        <row r="49">
          <cell r="C49">
            <v>0</v>
          </cell>
        </row>
        <row r="50">
          <cell r="C50">
            <v>0</v>
          </cell>
        </row>
        <row r="51">
          <cell r="C51">
            <v>0</v>
          </cell>
        </row>
        <row r="52">
          <cell r="C52">
            <v>0</v>
          </cell>
        </row>
        <row r="53">
          <cell r="C53">
            <v>0</v>
          </cell>
        </row>
        <row r="54">
          <cell r="C54">
            <v>0</v>
          </cell>
        </row>
        <row r="55">
          <cell r="C55">
            <v>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0</v>
          </cell>
        </row>
        <row r="66">
          <cell r="C66">
            <v>0</v>
          </cell>
        </row>
        <row r="67">
          <cell r="C67">
            <v>0</v>
          </cell>
        </row>
        <row r="68">
          <cell r="C68">
            <v>0</v>
          </cell>
        </row>
        <row r="69">
          <cell r="C69">
            <v>0</v>
          </cell>
        </row>
        <row r="70">
          <cell r="C70">
            <v>0</v>
          </cell>
        </row>
        <row r="71">
          <cell r="C71">
            <v>0</v>
          </cell>
        </row>
        <row r="72">
          <cell r="C72">
            <v>0</v>
          </cell>
        </row>
        <row r="73">
          <cell r="C73">
            <v>0</v>
          </cell>
        </row>
        <row r="74">
          <cell r="C74">
            <v>0</v>
          </cell>
        </row>
        <row r="75">
          <cell r="C75">
            <v>0</v>
          </cell>
        </row>
        <row r="76">
          <cell r="C76">
            <v>0</v>
          </cell>
        </row>
        <row r="77">
          <cell r="C77">
            <v>0</v>
          </cell>
        </row>
        <row r="78">
          <cell r="C78">
            <v>0</v>
          </cell>
        </row>
        <row r="79">
          <cell r="C79">
            <v>0</v>
          </cell>
        </row>
        <row r="80">
          <cell r="C80">
            <v>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0</v>
          </cell>
        </row>
        <row r="91">
          <cell r="C91">
            <v>0</v>
          </cell>
        </row>
        <row r="92">
          <cell r="C92">
            <v>0</v>
          </cell>
        </row>
        <row r="93">
          <cell r="C93">
            <v>0</v>
          </cell>
        </row>
        <row r="94">
          <cell r="C94">
            <v>0</v>
          </cell>
        </row>
        <row r="95">
          <cell r="C95">
            <v>0</v>
          </cell>
        </row>
        <row r="96">
          <cell r="C96">
            <v>0</v>
          </cell>
        </row>
        <row r="97">
          <cell r="C97">
            <v>0</v>
          </cell>
        </row>
        <row r="98">
          <cell r="C98">
            <v>0</v>
          </cell>
        </row>
        <row r="99">
          <cell r="C99">
            <v>0</v>
          </cell>
        </row>
        <row r="100">
          <cell r="C100">
            <v>0</v>
          </cell>
        </row>
        <row r="101">
          <cell r="C101">
            <v>0</v>
          </cell>
        </row>
        <row r="102">
          <cell r="C102">
            <v>0</v>
          </cell>
        </row>
        <row r="103">
          <cell r="C103">
            <v>0</v>
          </cell>
        </row>
        <row r="104">
          <cell r="C104">
            <v>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0</v>
          </cell>
        </row>
        <row r="115">
          <cell r="C115">
            <v>0</v>
          </cell>
        </row>
        <row r="116">
          <cell r="C116">
            <v>0</v>
          </cell>
        </row>
        <row r="117">
          <cell r="C117">
            <v>0</v>
          </cell>
        </row>
        <row r="118">
          <cell r="C118">
            <v>0</v>
          </cell>
        </row>
        <row r="119">
          <cell r="C119">
            <v>0</v>
          </cell>
        </row>
        <row r="120">
          <cell r="C120">
            <v>0</v>
          </cell>
        </row>
        <row r="121">
          <cell r="C121">
            <v>0</v>
          </cell>
        </row>
        <row r="122">
          <cell r="C122">
            <v>0</v>
          </cell>
        </row>
        <row r="123">
          <cell r="C123">
            <v>0</v>
          </cell>
        </row>
        <row r="124">
          <cell r="C124">
            <v>0</v>
          </cell>
        </row>
        <row r="125">
          <cell r="C125">
            <v>0</v>
          </cell>
        </row>
        <row r="126">
          <cell r="C126">
            <v>0</v>
          </cell>
        </row>
        <row r="127">
          <cell r="C127">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xxxxxxxx"/>
      <sheetName val="Summary Sheet"/>
      <sheetName val="Key"/>
    </sheetNames>
    <sheetDataSet>
      <sheetData sheetId="0"/>
      <sheetData sheetId="1"/>
      <sheetData sheetId="2">
        <row r="4">
          <cell r="A4" t="str">
            <v>Internal</v>
          </cell>
          <cell r="C4" t="str">
            <v>Boiler Room</v>
          </cell>
          <cell r="D4" t="str">
            <v>01 Floor</v>
          </cell>
          <cell r="E4" t="str">
            <v>1 Structure</v>
          </cell>
          <cell r="F4" t="str">
            <v>A - Good</v>
          </cell>
          <cell r="G4" t="str">
            <v>Clean</v>
          </cell>
          <cell r="H4" t="str">
            <v>A Health &amp; Safety/Fire Precaution/Health &amp; Hygiene</v>
          </cell>
          <cell r="I4" t="str">
            <v>No</v>
          </cell>
          <cell r="J4" t="str">
            <v>1 Urgent</v>
          </cell>
        </row>
        <row r="5">
          <cell r="A5" t="str">
            <v>External</v>
          </cell>
          <cell r="C5" t="str">
            <v>Carpark</v>
          </cell>
          <cell r="D5" t="str">
            <v>02 Ceiling</v>
          </cell>
          <cell r="E5" t="str">
            <v>2 Covering/ Finishes</v>
          </cell>
          <cell r="F5" t="str">
            <v>B - Satisfactory</v>
          </cell>
          <cell r="G5" t="str">
            <v>Decorate</v>
          </cell>
          <cell r="H5" t="str">
            <v>B Total/Partial Loss of Service</v>
          </cell>
          <cell r="I5" t="str">
            <v>LM</v>
          </cell>
          <cell r="J5" t="str">
            <v>2 Essential &lt;2 yrs</v>
          </cell>
        </row>
        <row r="6">
          <cell r="A6" t="str">
            <v>Landscape</v>
          </cell>
          <cell r="C6" t="str">
            <v>Circulation</v>
          </cell>
          <cell r="D6" t="str">
            <v>03 Wall/Partition Internal</v>
          </cell>
          <cell r="E6" t="str">
            <v>3 Glazing / Ironmongery</v>
          </cell>
          <cell r="F6" t="str">
            <v>C - Poor</v>
          </cell>
          <cell r="G6" t="str">
            <v>Inspect</v>
          </cell>
          <cell r="H6" t="str">
            <v>C Environmental Improvement</v>
          </cell>
          <cell r="I6" t="str">
            <v>M2</v>
          </cell>
          <cell r="J6" t="str">
            <v>3 Desirable 3-5 yrs</v>
          </cell>
        </row>
        <row r="7">
          <cell r="A7" t="str">
            <v>Mechanical</v>
          </cell>
          <cell r="C7" t="str">
            <v>Classroom</v>
          </cell>
          <cell r="D7" t="str">
            <v>04 Doors/Screens Internal</v>
          </cell>
          <cell r="E7" t="str">
            <v>4 Drainage</v>
          </cell>
          <cell r="F7" t="str">
            <v>D - Bad/ Life Expired</v>
          </cell>
          <cell r="G7" t="str">
            <v>Investigate</v>
          </cell>
          <cell r="H7" t="str">
            <v>D Security Implications</v>
          </cell>
          <cell r="I7" t="str">
            <v>Item</v>
          </cell>
          <cell r="J7" t="str">
            <v>4 Long Term &gt;5 yrs</v>
          </cell>
        </row>
        <row r="8">
          <cell r="A8" t="str">
            <v>Electrical</v>
          </cell>
          <cell r="C8" t="str">
            <v>Corridor</v>
          </cell>
          <cell r="D8" t="str">
            <v>05 Fixed Furn &amp; Fittings</v>
          </cell>
          <cell r="E8" t="str">
            <v>5 Sanitary Ware/Sinks etc</v>
          </cell>
          <cell r="G8" t="str">
            <v>Provide</v>
          </cell>
          <cell r="H8" t="str">
            <v>E Consequential Damage Risk</v>
          </cell>
          <cell r="I8" t="str">
            <v>Hr</v>
          </cell>
        </row>
        <row r="9">
          <cell r="C9" t="str">
            <v>Creche</v>
          </cell>
          <cell r="D9" t="str">
            <v>06 Decorations Internal</v>
          </cell>
          <cell r="E9" t="str">
            <v>6 Distribution</v>
          </cell>
          <cell r="G9" t="str">
            <v>Remove</v>
          </cell>
          <cell r="H9" t="str">
            <v>F Further Investigations</v>
          </cell>
        </row>
        <row r="10">
          <cell r="C10" t="str">
            <v>Disabled WC</v>
          </cell>
          <cell r="D10" t="str">
            <v>07 Stair/Ramp Internal</v>
          </cell>
          <cell r="E10" t="str">
            <v>7 Controls</v>
          </cell>
          <cell r="G10" t="str">
            <v>Repair</v>
          </cell>
          <cell r="H10" t="str">
            <v>G H&amp;S Improvement</v>
          </cell>
        </row>
        <row r="11">
          <cell r="C11" t="str">
            <v>Disabled WC</v>
          </cell>
          <cell r="D11" t="str">
            <v>08 Roof Void</v>
          </cell>
          <cell r="E11" t="str">
            <v>8 Equipment/fittings</v>
          </cell>
          <cell r="G11" t="str">
            <v>Replace</v>
          </cell>
          <cell r="H11" t="str">
            <v>H Disabled Access Improvement</v>
          </cell>
        </row>
        <row r="12">
          <cell r="C12" t="str">
            <v>Entrance Lobby</v>
          </cell>
          <cell r="D12" t="str">
            <v>09 Sanitary Ware/Sinks etc</v>
          </cell>
          <cell r="E12" t="str">
            <v>9 Mains Supplies</v>
          </cell>
          <cell r="G12" t="str">
            <v>Service</v>
          </cell>
          <cell r="H12" t="str">
            <v>I Energy Improvements</v>
          </cell>
        </row>
        <row r="13">
          <cell r="C13" t="str">
            <v>Female Toilets</v>
          </cell>
          <cell r="D13" t="str">
            <v>10 Other Internal</v>
          </cell>
          <cell r="E13" t="str">
            <v>10 Access Equipment</v>
          </cell>
          <cell r="G13" t="str">
            <v>Test</v>
          </cell>
          <cell r="H13" t="str">
            <v>J Building Maintenance</v>
          </cell>
        </row>
        <row r="14">
          <cell r="C14" t="str">
            <v>Kitchen</v>
          </cell>
          <cell r="D14" t="str">
            <v>11 Roof Flat</v>
          </cell>
          <cell r="E14" t="str">
            <v>11 Other</v>
          </cell>
          <cell r="G14" t="str">
            <v>Test and Service</v>
          </cell>
        </row>
        <row r="15">
          <cell r="C15" t="str">
            <v>Landing Area</v>
          </cell>
          <cell r="D15" t="str">
            <v>12 Roof Pitched</v>
          </cell>
          <cell r="G15" t="str">
            <v>Upgrade</v>
          </cell>
        </row>
        <row r="16">
          <cell r="C16" t="str">
            <v>Lift</v>
          </cell>
          <cell r="D16" t="str">
            <v>13 Rainwater Goods External</v>
          </cell>
          <cell r="G16" t="str">
            <v>Other</v>
          </cell>
        </row>
        <row r="17">
          <cell r="C17" t="str">
            <v>Link Corridor</v>
          </cell>
          <cell r="D17" t="str">
            <v>14 Walls External</v>
          </cell>
        </row>
        <row r="18">
          <cell r="C18" t="str">
            <v>Loading Bay</v>
          </cell>
          <cell r="D18" t="str">
            <v>15 Windows External</v>
          </cell>
        </row>
        <row r="19">
          <cell r="C19" t="str">
            <v>Loading Room</v>
          </cell>
          <cell r="D19" t="str">
            <v>16 Doors External</v>
          </cell>
        </row>
        <row r="20">
          <cell r="C20" t="str">
            <v>Lobby</v>
          </cell>
          <cell r="D20" t="str">
            <v>17 Decorations External</v>
          </cell>
        </row>
        <row r="21">
          <cell r="C21" t="str">
            <v>Male Toilets</v>
          </cell>
          <cell r="D21" t="str">
            <v>18 Stair/Ramp External</v>
          </cell>
        </row>
        <row r="22">
          <cell r="C22" t="str">
            <v>Meeting Room</v>
          </cell>
          <cell r="D22" t="str">
            <v>19 Below Ground</v>
          </cell>
        </row>
        <row r="23">
          <cell r="C23" t="str">
            <v>Office</v>
          </cell>
          <cell r="D23" t="str">
            <v>20 Other External</v>
          </cell>
        </row>
        <row r="24">
          <cell r="C24" t="str">
            <v>Plant Room</v>
          </cell>
          <cell r="D24" t="str">
            <v>21 Roads / Parking</v>
          </cell>
        </row>
        <row r="25">
          <cell r="C25" t="str">
            <v>Reception</v>
          </cell>
          <cell r="D25" t="str">
            <v>22 Paths</v>
          </cell>
        </row>
        <row r="26">
          <cell r="C26" t="str">
            <v>Reference Area</v>
          </cell>
          <cell r="D26" t="str">
            <v>23 Walls, fences, gates</v>
          </cell>
        </row>
        <row r="27">
          <cell r="C27" t="str">
            <v>Sports Hall</v>
          </cell>
          <cell r="D27" t="str">
            <v>24 Stair/Ramp External</v>
          </cell>
        </row>
        <row r="28">
          <cell r="C28" t="str">
            <v>Staff Room</v>
          </cell>
          <cell r="D28" t="str">
            <v>25 Soft Landscape</v>
          </cell>
        </row>
        <row r="29">
          <cell r="C29" t="str">
            <v>Staff WC</v>
          </cell>
          <cell r="D29" t="str">
            <v>26 Ancillary Buildings</v>
          </cell>
        </row>
        <row r="30">
          <cell r="C30" t="str">
            <v>Stairs</v>
          </cell>
          <cell r="D30" t="str">
            <v>27 Other Landscape</v>
          </cell>
        </row>
        <row r="31">
          <cell r="C31" t="str">
            <v>Stairwell</v>
          </cell>
          <cell r="D31" t="str">
            <v>28 Heating</v>
          </cell>
        </row>
        <row r="32">
          <cell r="C32" t="str">
            <v>Stock Room</v>
          </cell>
          <cell r="D32" t="str">
            <v>29 Hot &amp; Cold Water</v>
          </cell>
        </row>
        <row r="33">
          <cell r="C33" t="str">
            <v>Store</v>
          </cell>
          <cell r="D33" t="str">
            <v>30 Gas</v>
          </cell>
        </row>
        <row r="34">
          <cell r="C34" t="str">
            <v>Store Room</v>
          </cell>
          <cell r="D34" t="str">
            <v>31 Ventilation</v>
          </cell>
        </row>
        <row r="35">
          <cell r="C35" t="str">
            <v>Toilets</v>
          </cell>
          <cell r="D35" t="str">
            <v>32 Air Conditioning</v>
          </cell>
        </row>
        <row r="36">
          <cell r="D36" t="str">
            <v>33 Drainage</v>
          </cell>
        </row>
        <row r="37">
          <cell r="D37" t="str">
            <v>34 Other Mechanical</v>
          </cell>
        </row>
        <row r="38">
          <cell r="D38" t="str">
            <v>35 Power</v>
          </cell>
        </row>
        <row r="39">
          <cell r="D39" t="str">
            <v>36 Lighting</v>
          </cell>
        </row>
        <row r="40">
          <cell r="D40" t="str">
            <v>37 Fire Systems</v>
          </cell>
        </row>
        <row r="41">
          <cell r="D41" t="str">
            <v>38 Intruder Systems</v>
          </cell>
        </row>
        <row r="42">
          <cell r="D42" t="str">
            <v>39 Communications Systems</v>
          </cell>
        </row>
        <row r="43">
          <cell r="D43" t="str">
            <v>40 Lightning Protection</v>
          </cell>
        </row>
        <row r="44">
          <cell r="D44" t="str">
            <v>41 Lifts/hoists</v>
          </cell>
        </row>
        <row r="45">
          <cell r="D45" t="str">
            <v>42 Other Electrical</v>
          </cell>
        </row>
        <row r="46">
          <cell r="D46" t="str">
            <v>43 Boundary Wall</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Menu"/>
      <sheetName val="Project Summary"/>
      <sheetName val="View Project"/>
      <sheetName val="BM Analysis"/>
      <sheetName val="BM Chart"/>
      <sheetName val="BenchData"/>
      <sheetName val="Elemental Breakdown"/>
      <sheetName val="Instructions"/>
      <sheetName val="TPI"/>
      <sheetName val="BCISLocation"/>
      <sheetName val="CPDB"/>
      <sheetName val="ListData"/>
    </sheetNames>
    <sheetDataSet>
      <sheetData sheetId="0"/>
      <sheetData sheetId="1"/>
      <sheetData sheetId="2"/>
      <sheetData sheetId="3"/>
      <sheetData sheetId="4"/>
      <sheetData sheetId="5"/>
      <sheetData sheetId="6"/>
      <sheetData sheetId="7"/>
      <sheetData sheetId="8"/>
      <sheetData sheetId="9"/>
      <sheetData sheetId="10">
        <row r="1">
          <cell r="AD1" t="str">
            <v>SafeMode</v>
          </cell>
        </row>
        <row r="2">
          <cell r="AD2" t="str">
            <v>SafeMode</v>
          </cell>
        </row>
        <row r="3">
          <cell r="AD3" t="str">
            <v>SafeMode</v>
          </cell>
        </row>
        <row r="4">
          <cell r="AD4" t="str">
            <v>SafeMode</v>
          </cell>
        </row>
        <row r="5">
          <cell r="AD5" t="str">
            <v>SafeMode</v>
          </cell>
        </row>
        <row r="6">
          <cell r="AD6" t="str">
            <v>SafeMode</v>
          </cell>
        </row>
        <row r="7">
          <cell r="AD7" t="str">
            <v>SafeMode</v>
          </cell>
        </row>
        <row r="8">
          <cell r="AD8" t="str">
            <v>SafeMode</v>
          </cell>
        </row>
        <row r="9">
          <cell r="AD9" t="str">
            <v>SafeMode</v>
          </cell>
        </row>
        <row r="10">
          <cell r="AD10" t="str">
            <v>SafeMode</v>
          </cell>
        </row>
        <row r="11">
          <cell r="AD11" t="str">
            <v>SafeMode</v>
          </cell>
        </row>
        <row r="12">
          <cell r="AD12" t="str">
            <v>SafeMode</v>
          </cell>
        </row>
        <row r="13">
          <cell r="AD13" t="str">
            <v>SafeMode</v>
          </cell>
        </row>
        <row r="14">
          <cell r="AD14" t="str">
            <v>SafeMode</v>
          </cell>
        </row>
        <row r="15">
          <cell r="AD15" t="str">
            <v>SafeMode</v>
          </cell>
        </row>
        <row r="16">
          <cell r="AD16" t="str">
            <v>SafeMode</v>
          </cell>
        </row>
        <row r="17">
          <cell r="AD17" t="str">
            <v>SafeMode</v>
          </cell>
        </row>
        <row r="18">
          <cell r="AD18" t="str">
            <v>SafeMode</v>
          </cell>
        </row>
        <row r="19">
          <cell r="AD19" t="str">
            <v>SafeMode</v>
          </cell>
        </row>
        <row r="20">
          <cell r="AD20" t="str">
            <v>SafeMode</v>
          </cell>
        </row>
        <row r="21">
          <cell r="AD21" t="str">
            <v>SafeMode</v>
          </cell>
        </row>
        <row r="22">
          <cell r="AD22" t="str">
            <v>SafeMode</v>
          </cell>
        </row>
        <row r="23">
          <cell r="AD23" t="str">
            <v>SafeMode</v>
          </cell>
        </row>
        <row r="24">
          <cell r="AD24" t="str">
            <v>SafeMode</v>
          </cell>
        </row>
        <row r="25">
          <cell r="AD25" t="str">
            <v>SafeMode</v>
          </cell>
        </row>
        <row r="26">
          <cell r="AD26" t="str">
            <v>SafeMode</v>
          </cell>
        </row>
        <row r="27">
          <cell r="AD27" t="str">
            <v>SafeMode</v>
          </cell>
        </row>
        <row r="28">
          <cell r="AD28" t="str">
            <v>SafeMode</v>
          </cell>
        </row>
        <row r="29">
          <cell r="AD29" t="str">
            <v>SafeMode</v>
          </cell>
        </row>
        <row r="30">
          <cell r="AD30" t="str">
            <v>SafeMode</v>
          </cell>
        </row>
        <row r="31">
          <cell r="AD31" t="str">
            <v>SafeMode</v>
          </cell>
        </row>
        <row r="32">
          <cell r="AD32" t="str">
            <v>SafeMode</v>
          </cell>
        </row>
        <row r="33">
          <cell r="AD33" t="str">
            <v>SafeMode</v>
          </cell>
        </row>
        <row r="34">
          <cell r="AD34" t="str">
            <v>SafeMode</v>
          </cell>
        </row>
        <row r="35">
          <cell r="AD35" t="str">
            <v>SafeMode</v>
          </cell>
        </row>
        <row r="36">
          <cell r="AD36" t="str">
            <v>SafeMode</v>
          </cell>
        </row>
        <row r="37">
          <cell r="AD37" t="str">
            <v>SafeMode</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sheetName val="Pricing Notes Preambles"/>
      <sheetName val="Summary"/>
      <sheetName val="Site Clearance"/>
      <sheetName val="Cuckmere Hard &amp; Soft L'scaping"/>
      <sheetName val="Studland Hard &amp; Soft L'scaping"/>
      <sheetName val="Provisional Sums"/>
      <sheetName val="Maintenance"/>
    </sheetNames>
    <sheetDataSet>
      <sheetData sheetId="0">
        <row r="32">
          <cell r="E32" t="str">
            <v>PROJECT REFERENCE: CS084040 RP200026</v>
          </cell>
        </row>
      </sheetData>
      <sheetData sheetId="1"/>
      <sheetData sheetId="2">
        <row r="7">
          <cell r="A7">
            <v>0</v>
          </cell>
        </row>
      </sheetData>
      <sheetData sheetId="3"/>
      <sheetData sheetId="4">
        <row r="8">
          <cell r="G8" t="str">
            <v>DATE: JULY 2017</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75" zoomScaleNormal="100" zoomScaleSheetLayoutView="75" workbookViewId="0">
      <selection activeCell="B5" sqref="B5:J5"/>
    </sheetView>
  </sheetViews>
  <sheetFormatPr defaultColWidth="9.140625" defaultRowHeight="14.25"/>
  <cols>
    <col min="1" max="1" width="0.85546875" style="227" customWidth="1"/>
    <col min="2" max="9" width="9.140625" style="227"/>
    <col min="10" max="10" width="9.28515625" style="227" customWidth="1"/>
    <col min="11" max="11" width="0.85546875" style="227" customWidth="1"/>
    <col min="12" max="256" width="9.140625" style="227"/>
    <col min="257" max="257" width="2" style="227" customWidth="1"/>
    <col min="258" max="265" width="9.140625" style="227"/>
    <col min="266" max="266" width="9.28515625" style="227" customWidth="1"/>
    <col min="267" max="512" width="9.140625" style="227"/>
    <col min="513" max="513" width="2" style="227" customWidth="1"/>
    <col min="514" max="521" width="9.140625" style="227"/>
    <col min="522" max="522" width="9.28515625" style="227" customWidth="1"/>
    <col min="523" max="768" width="9.140625" style="227"/>
    <col min="769" max="769" width="2" style="227" customWidth="1"/>
    <col min="770" max="777" width="9.140625" style="227"/>
    <col min="778" max="778" width="9.28515625" style="227" customWidth="1"/>
    <col min="779" max="1024" width="9.140625" style="227"/>
    <col min="1025" max="1025" width="2" style="227" customWidth="1"/>
    <col min="1026" max="1033" width="9.140625" style="227"/>
    <col min="1034" max="1034" width="9.28515625" style="227" customWidth="1"/>
    <col min="1035" max="1280" width="9.140625" style="227"/>
    <col min="1281" max="1281" width="2" style="227" customWidth="1"/>
    <col min="1282" max="1289" width="9.140625" style="227"/>
    <col min="1290" max="1290" width="9.28515625" style="227" customWidth="1"/>
    <col min="1291" max="1536" width="9.140625" style="227"/>
    <col min="1537" max="1537" width="2" style="227" customWidth="1"/>
    <col min="1538" max="1545" width="9.140625" style="227"/>
    <col min="1546" max="1546" width="9.28515625" style="227" customWidth="1"/>
    <col min="1547" max="1792" width="9.140625" style="227"/>
    <col min="1793" max="1793" width="2" style="227" customWidth="1"/>
    <col min="1794" max="1801" width="9.140625" style="227"/>
    <col min="1802" max="1802" width="9.28515625" style="227" customWidth="1"/>
    <col min="1803" max="2048" width="9.140625" style="227"/>
    <col min="2049" max="2049" width="2" style="227" customWidth="1"/>
    <col min="2050" max="2057" width="9.140625" style="227"/>
    <col min="2058" max="2058" width="9.28515625" style="227" customWidth="1"/>
    <col min="2059" max="2304" width="9.140625" style="227"/>
    <col min="2305" max="2305" width="2" style="227" customWidth="1"/>
    <col min="2306" max="2313" width="9.140625" style="227"/>
    <col min="2314" max="2314" width="9.28515625" style="227" customWidth="1"/>
    <col min="2315" max="2560" width="9.140625" style="227"/>
    <col min="2561" max="2561" width="2" style="227" customWidth="1"/>
    <col min="2562" max="2569" width="9.140625" style="227"/>
    <col min="2570" max="2570" width="9.28515625" style="227" customWidth="1"/>
    <col min="2571" max="2816" width="9.140625" style="227"/>
    <col min="2817" max="2817" width="2" style="227" customWidth="1"/>
    <col min="2818" max="2825" width="9.140625" style="227"/>
    <col min="2826" max="2826" width="9.28515625" style="227" customWidth="1"/>
    <col min="2827" max="3072" width="9.140625" style="227"/>
    <col min="3073" max="3073" width="2" style="227" customWidth="1"/>
    <col min="3074" max="3081" width="9.140625" style="227"/>
    <col min="3082" max="3082" width="9.28515625" style="227" customWidth="1"/>
    <col min="3083" max="3328" width="9.140625" style="227"/>
    <col min="3329" max="3329" width="2" style="227" customWidth="1"/>
    <col min="3330" max="3337" width="9.140625" style="227"/>
    <col min="3338" max="3338" width="9.28515625" style="227" customWidth="1"/>
    <col min="3339" max="3584" width="9.140625" style="227"/>
    <col min="3585" max="3585" width="2" style="227" customWidth="1"/>
    <col min="3586" max="3593" width="9.140625" style="227"/>
    <col min="3594" max="3594" width="9.28515625" style="227" customWidth="1"/>
    <col min="3595" max="3840" width="9.140625" style="227"/>
    <col min="3841" max="3841" width="2" style="227" customWidth="1"/>
    <col min="3842" max="3849" width="9.140625" style="227"/>
    <col min="3850" max="3850" width="9.28515625" style="227" customWidth="1"/>
    <col min="3851" max="4096" width="9.140625" style="227"/>
    <col min="4097" max="4097" width="2" style="227" customWidth="1"/>
    <col min="4098" max="4105" width="9.140625" style="227"/>
    <col min="4106" max="4106" width="9.28515625" style="227" customWidth="1"/>
    <col min="4107" max="4352" width="9.140625" style="227"/>
    <col min="4353" max="4353" width="2" style="227" customWidth="1"/>
    <col min="4354" max="4361" width="9.140625" style="227"/>
    <col min="4362" max="4362" width="9.28515625" style="227" customWidth="1"/>
    <col min="4363" max="4608" width="9.140625" style="227"/>
    <col min="4609" max="4609" width="2" style="227" customWidth="1"/>
    <col min="4610" max="4617" width="9.140625" style="227"/>
    <col min="4618" max="4618" width="9.28515625" style="227" customWidth="1"/>
    <col min="4619" max="4864" width="9.140625" style="227"/>
    <col min="4865" max="4865" width="2" style="227" customWidth="1"/>
    <col min="4866" max="4873" width="9.140625" style="227"/>
    <col min="4874" max="4874" width="9.28515625" style="227" customWidth="1"/>
    <col min="4875" max="5120" width="9.140625" style="227"/>
    <col min="5121" max="5121" width="2" style="227" customWidth="1"/>
    <col min="5122" max="5129" width="9.140625" style="227"/>
    <col min="5130" max="5130" width="9.28515625" style="227" customWidth="1"/>
    <col min="5131" max="5376" width="9.140625" style="227"/>
    <col min="5377" max="5377" width="2" style="227" customWidth="1"/>
    <col min="5378" max="5385" width="9.140625" style="227"/>
    <col min="5386" max="5386" width="9.28515625" style="227" customWidth="1"/>
    <col min="5387" max="5632" width="9.140625" style="227"/>
    <col min="5633" max="5633" width="2" style="227" customWidth="1"/>
    <col min="5634" max="5641" width="9.140625" style="227"/>
    <col min="5642" max="5642" width="9.28515625" style="227" customWidth="1"/>
    <col min="5643" max="5888" width="9.140625" style="227"/>
    <col min="5889" max="5889" width="2" style="227" customWidth="1"/>
    <col min="5890" max="5897" width="9.140625" style="227"/>
    <col min="5898" max="5898" width="9.28515625" style="227" customWidth="1"/>
    <col min="5899" max="6144" width="9.140625" style="227"/>
    <col min="6145" max="6145" width="2" style="227" customWidth="1"/>
    <col min="6146" max="6153" width="9.140625" style="227"/>
    <col min="6154" max="6154" width="9.28515625" style="227" customWidth="1"/>
    <col min="6155" max="6400" width="9.140625" style="227"/>
    <col min="6401" max="6401" width="2" style="227" customWidth="1"/>
    <col min="6402" max="6409" width="9.140625" style="227"/>
    <col min="6410" max="6410" width="9.28515625" style="227" customWidth="1"/>
    <col min="6411" max="6656" width="9.140625" style="227"/>
    <col min="6657" max="6657" width="2" style="227" customWidth="1"/>
    <col min="6658" max="6665" width="9.140625" style="227"/>
    <col min="6666" max="6666" width="9.28515625" style="227" customWidth="1"/>
    <col min="6667" max="6912" width="9.140625" style="227"/>
    <col min="6913" max="6913" width="2" style="227" customWidth="1"/>
    <col min="6914" max="6921" width="9.140625" style="227"/>
    <col min="6922" max="6922" width="9.28515625" style="227" customWidth="1"/>
    <col min="6923" max="7168" width="9.140625" style="227"/>
    <col min="7169" max="7169" width="2" style="227" customWidth="1"/>
    <col min="7170" max="7177" width="9.140625" style="227"/>
    <col min="7178" max="7178" width="9.28515625" style="227" customWidth="1"/>
    <col min="7179" max="7424" width="9.140625" style="227"/>
    <col min="7425" max="7425" width="2" style="227" customWidth="1"/>
    <col min="7426" max="7433" width="9.140625" style="227"/>
    <col min="7434" max="7434" width="9.28515625" style="227" customWidth="1"/>
    <col min="7435" max="7680" width="9.140625" style="227"/>
    <col min="7681" max="7681" width="2" style="227" customWidth="1"/>
    <col min="7682" max="7689" width="9.140625" style="227"/>
    <col min="7690" max="7690" width="9.28515625" style="227" customWidth="1"/>
    <col min="7691" max="7936" width="9.140625" style="227"/>
    <col min="7937" max="7937" width="2" style="227" customWidth="1"/>
    <col min="7938" max="7945" width="9.140625" style="227"/>
    <col min="7946" max="7946" width="9.28515625" style="227" customWidth="1"/>
    <col min="7947" max="8192" width="9.140625" style="227"/>
    <col min="8193" max="8193" width="2" style="227" customWidth="1"/>
    <col min="8194" max="8201" width="9.140625" style="227"/>
    <col min="8202" max="8202" width="9.28515625" style="227" customWidth="1"/>
    <col min="8203" max="8448" width="9.140625" style="227"/>
    <col min="8449" max="8449" width="2" style="227" customWidth="1"/>
    <col min="8450" max="8457" width="9.140625" style="227"/>
    <col min="8458" max="8458" width="9.28515625" style="227" customWidth="1"/>
    <col min="8459" max="8704" width="9.140625" style="227"/>
    <col min="8705" max="8705" width="2" style="227" customWidth="1"/>
    <col min="8706" max="8713" width="9.140625" style="227"/>
    <col min="8714" max="8714" width="9.28515625" style="227" customWidth="1"/>
    <col min="8715" max="8960" width="9.140625" style="227"/>
    <col min="8961" max="8961" width="2" style="227" customWidth="1"/>
    <col min="8962" max="8969" width="9.140625" style="227"/>
    <col min="8970" max="8970" width="9.28515625" style="227" customWidth="1"/>
    <col min="8971" max="9216" width="9.140625" style="227"/>
    <col min="9217" max="9217" width="2" style="227" customWidth="1"/>
    <col min="9218" max="9225" width="9.140625" style="227"/>
    <col min="9226" max="9226" width="9.28515625" style="227" customWidth="1"/>
    <col min="9227" max="9472" width="9.140625" style="227"/>
    <col min="9473" max="9473" width="2" style="227" customWidth="1"/>
    <col min="9474" max="9481" width="9.140625" style="227"/>
    <col min="9482" max="9482" width="9.28515625" style="227" customWidth="1"/>
    <col min="9483" max="9728" width="9.140625" style="227"/>
    <col min="9729" max="9729" width="2" style="227" customWidth="1"/>
    <col min="9730" max="9737" width="9.140625" style="227"/>
    <col min="9738" max="9738" width="9.28515625" style="227" customWidth="1"/>
    <col min="9739" max="9984" width="9.140625" style="227"/>
    <col min="9985" max="9985" width="2" style="227" customWidth="1"/>
    <col min="9986" max="9993" width="9.140625" style="227"/>
    <col min="9994" max="9994" width="9.28515625" style="227" customWidth="1"/>
    <col min="9995" max="10240" width="9.140625" style="227"/>
    <col min="10241" max="10241" width="2" style="227" customWidth="1"/>
    <col min="10242" max="10249" width="9.140625" style="227"/>
    <col min="10250" max="10250" width="9.28515625" style="227" customWidth="1"/>
    <col min="10251" max="10496" width="9.140625" style="227"/>
    <col min="10497" max="10497" width="2" style="227" customWidth="1"/>
    <col min="10498" max="10505" width="9.140625" style="227"/>
    <col min="10506" max="10506" width="9.28515625" style="227" customWidth="1"/>
    <col min="10507" max="10752" width="9.140625" style="227"/>
    <col min="10753" max="10753" width="2" style="227" customWidth="1"/>
    <col min="10754" max="10761" width="9.140625" style="227"/>
    <col min="10762" max="10762" width="9.28515625" style="227" customWidth="1"/>
    <col min="10763" max="11008" width="9.140625" style="227"/>
    <col min="11009" max="11009" width="2" style="227" customWidth="1"/>
    <col min="11010" max="11017" width="9.140625" style="227"/>
    <col min="11018" max="11018" width="9.28515625" style="227" customWidth="1"/>
    <col min="11019" max="11264" width="9.140625" style="227"/>
    <col min="11265" max="11265" width="2" style="227" customWidth="1"/>
    <col min="11266" max="11273" width="9.140625" style="227"/>
    <col min="11274" max="11274" width="9.28515625" style="227" customWidth="1"/>
    <col min="11275" max="11520" width="9.140625" style="227"/>
    <col min="11521" max="11521" width="2" style="227" customWidth="1"/>
    <col min="11522" max="11529" width="9.140625" style="227"/>
    <col min="11530" max="11530" width="9.28515625" style="227" customWidth="1"/>
    <col min="11531" max="11776" width="9.140625" style="227"/>
    <col min="11777" max="11777" width="2" style="227" customWidth="1"/>
    <col min="11778" max="11785" width="9.140625" style="227"/>
    <col min="11786" max="11786" width="9.28515625" style="227" customWidth="1"/>
    <col min="11787" max="12032" width="9.140625" style="227"/>
    <col min="12033" max="12033" width="2" style="227" customWidth="1"/>
    <col min="12034" max="12041" width="9.140625" style="227"/>
    <col min="12042" max="12042" width="9.28515625" style="227" customWidth="1"/>
    <col min="12043" max="12288" width="9.140625" style="227"/>
    <col min="12289" max="12289" width="2" style="227" customWidth="1"/>
    <col min="12290" max="12297" width="9.140625" style="227"/>
    <col min="12298" max="12298" width="9.28515625" style="227" customWidth="1"/>
    <col min="12299" max="12544" width="9.140625" style="227"/>
    <col min="12545" max="12545" width="2" style="227" customWidth="1"/>
    <col min="12546" max="12553" width="9.140625" style="227"/>
    <col min="12554" max="12554" width="9.28515625" style="227" customWidth="1"/>
    <col min="12555" max="12800" width="9.140625" style="227"/>
    <col min="12801" max="12801" width="2" style="227" customWidth="1"/>
    <col min="12802" max="12809" width="9.140625" style="227"/>
    <col min="12810" max="12810" width="9.28515625" style="227" customWidth="1"/>
    <col min="12811" max="13056" width="9.140625" style="227"/>
    <col min="13057" max="13057" width="2" style="227" customWidth="1"/>
    <col min="13058" max="13065" width="9.140625" style="227"/>
    <col min="13066" max="13066" width="9.28515625" style="227" customWidth="1"/>
    <col min="13067" max="13312" width="9.140625" style="227"/>
    <col min="13313" max="13313" width="2" style="227" customWidth="1"/>
    <col min="13314" max="13321" width="9.140625" style="227"/>
    <col min="13322" max="13322" width="9.28515625" style="227" customWidth="1"/>
    <col min="13323" max="13568" width="9.140625" style="227"/>
    <col min="13569" max="13569" width="2" style="227" customWidth="1"/>
    <col min="13570" max="13577" width="9.140625" style="227"/>
    <col min="13578" max="13578" width="9.28515625" style="227" customWidth="1"/>
    <col min="13579" max="13824" width="9.140625" style="227"/>
    <col min="13825" max="13825" width="2" style="227" customWidth="1"/>
    <col min="13826" max="13833" width="9.140625" style="227"/>
    <col min="13834" max="13834" width="9.28515625" style="227" customWidth="1"/>
    <col min="13835" max="14080" width="9.140625" style="227"/>
    <col min="14081" max="14081" width="2" style="227" customWidth="1"/>
    <col min="14082" max="14089" width="9.140625" style="227"/>
    <col min="14090" max="14090" width="9.28515625" style="227" customWidth="1"/>
    <col min="14091" max="14336" width="9.140625" style="227"/>
    <col min="14337" max="14337" width="2" style="227" customWidth="1"/>
    <col min="14338" max="14345" width="9.140625" style="227"/>
    <col min="14346" max="14346" width="9.28515625" style="227" customWidth="1"/>
    <col min="14347" max="14592" width="9.140625" style="227"/>
    <col min="14593" max="14593" width="2" style="227" customWidth="1"/>
    <col min="14594" max="14601" width="9.140625" style="227"/>
    <col min="14602" max="14602" width="9.28515625" style="227" customWidth="1"/>
    <col min="14603" max="14848" width="9.140625" style="227"/>
    <col min="14849" max="14849" width="2" style="227" customWidth="1"/>
    <col min="14850" max="14857" width="9.140625" style="227"/>
    <col min="14858" max="14858" width="9.28515625" style="227" customWidth="1"/>
    <col min="14859" max="15104" width="9.140625" style="227"/>
    <col min="15105" max="15105" width="2" style="227" customWidth="1"/>
    <col min="15106" max="15113" width="9.140625" style="227"/>
    <col min="15114" max="15114" width="9.28515625" style="227" customWidth="1"/>
    <col min="15115" max="15360" width="9.140625" style="227"/>
    <col min="15361" max="15361" width="2" style="227" customWidth="1"/>
    <col min="15362" max="15369" width="9.140625" style="227"/>
    <col min="15370" max="15370" width="9.28515625" style="227" customWidth="1"/>
    <col min="15371" max="15616" width="9.140625" style="227"/>
    <col min="15617" max="15617" width="2" style="227" customWidth="1"/>
    <col min="15618" max="15625" width="9.140625" style="227"/>
    <col min="15626" max="15626" width="9.28515625" style="227" customWidth="1"/>
    <col min="15627" max="15872" width="9.140625" style="227"/>
    <col min="15873" max="15873" width="2" style="227" customWidth="1"/>
    <col min="15874" max="15881" width="9.140625" style="227"/>
    <col min="15882" max="15882" width="9.28515625" style="227" customWidth="1"/>
    <col min="15883" max="16128" width="9.140625" style="227"/>
    <col min="16129" max="16129" width="2" style="227" customWidth="1"/>
    <col min="16130" max="16137" width="9.140625" style="227"/>
    <col min="16138" max="16138" width="9.28515625" style="227" customWidth="1"/>
    <col min="16139" max="16384" width="9.140625" style="227"/>
  </cols>
  <sheetData>
    <row r="1" spans="1:11" ht="10.5" customHeight="1">
      <c r="H1" s="228"/>
    </row>
    <row r="2" spans="1:11" ht="56.25" customHeight="1">
      <c r="G2" s="229"/>
      <c r="I2" s="229"/>
    </row>
    <row r="3" spans="1:11" ht="90.75" customHeight="1">
      <c r="G3" s="229"/>
      <c r="I3" s="229"/>
    </row>
    <row r="4" spans="1:11" ht="10.5" customHeight="1">
      <c r="B4" s="230" t="s">
        <v>24</v>
      </c>
    </row>
    <row r="5" spans="1:11" ht="45" customHeight="1">
      <c r="B5" s="347" t="s">
        <v>197</v>
      </c>
      <c r="C5" s="347"/>
      <c r="D5" s="347"/>
      <c r="E5" s="347"/>
      <c r="F5" s="347"/>
      <c r="G5" s="347"/>
      <c r="H5" s="347"/>
      <c r="I5" s="347"/>
      <c r="J5" s="347"/>
      <c r="K5" s="231"/>
    </row>
    <row r="6" spans="1:11" ht="15.75" customHeight="1">
      <c r="B6" s="232"/>
      <c r="C6" s="232"/>
      <c r="D6" s="232"/>
      <c r="E6" s="232"/>
      <c r="F6" s="232"/>
      <c r="G6" s="232"/>
      <c r="H6" s="232"/>
      <c r="I6" s="232" t="s">
        <v>24</v>
      </c>
      <c r="J6" s="233"/>
    </row>
    <row r="7" spans="1:11" ht="41.25" customHeight="1">
      <c r="B7" s="348" t="s">
        <v>198</v>
      </c>
      <c r="C7" s="348"/>
      <c r="D7" s="348"/>
      <c r="E7" s="348"/>
      <c r="F7" s="348"/>
      <c r="G7" s="348"/>
      <c r="H7" s="348"/>
      <c r="I7" s="348"/>
      <c r="J7" s="348"/>
      <c r="K7" s="234"/>
    </row>
    <row r="8" spans="1:11" ht="41.25" customHeight="1">
      <c r="B8" s="230"/>
    </row>
    <row r="9" spans="1:11" ht="45" customHeight="1">
      <c r="B9" s="349" t="s">
        <v>186</v>
      </c>
      <c r="C9" s="349"/>
      <c r="D9" s="349"/>
      <c r="E9" s="349"/>
      <c r="F9" s="349"/>
      <c r="G9" s="349"/>
      <c r="H9" s="349"/>
      <c r="I9" s="349"/>
      <c r="J9" s="349"/>
      <c r="K9" s="232"/>
    </row>
    <row r="10" spans="1:11" ht="22.5" customHeight="1">
      <c r="B10" s="230"/>
    </row>
    <row r="11" spans="1:11" ht="22.5" customHeight="1">
      <c r="B11" s="230"/>
    </row>
    <row r="12" spans="1:11" ht="22.5" customHeight="1">
      <c r="B12" s="230"/>
    </row>
    <row r="13" spans="1:11" ht="22.5" customHeight="1">
      <c r="B13" s="230"/>
    </row>
    <row r="14" spans="1:11" ht="22.5" customHeight="1">
      <c r="B14" s="230"/>
    </row>
    <row r="15" spans="1:11" ht="45" customHeight="1">
      <c r="A15" s="235"/>
      <c r="B15" s="235"/>
      <c r="C15" s="235"/>
      <c r="D15" s="235"/>
      <c r="E15" s="235"/>
      <c r="F15" s="235"/>
      <c r="G15" s="235"/>
      <c r="H15" s="235"/>
      <c r="I15" s="235"/>
      <c r="J15" s="235"/>
    </row>
    <row r="16" spans="1:11" ht="14.25" customHeight="1">
      <c r="A16" s="235"/>
      <c r="B16" s="235"/>
      <c r="C16" s="235"/>
      <c r="D16" s="235"/>
      <c r="E16" s="235"/>
      <c r="F16" s="235"/>
      <c r="G16" s="235"/>
      <c r="H16" s="235"/>
      <c r="I16" s="235"/>
      <c r="J16" s="235"/>
    </row>
    <row r="17" spans="3:6" ht="15">
      <c r="C17" s="236"/>
      <c r="E17" s="227" t="s">
        <v>24</v>
      </c>
    </row>
    <row r="18" spans="3:6" ht="18">
      <c r="C18" s="237"/>
    </row>
    <row r="19" spans="3:6" ht="18">
      <c r="C19" s="237"/>
      <c r="D19" s="227" t="s">
        <v>187</v>
      </c>
      <c r="F19" s="227" t="s">
        <v>24</v>
      </c>
    </row>
    <row r="20" spans="3:6" ht="18">
      <c r="C20" s="238"/>
    </row>
    <row r="21" spans="3:6" ht="18">
      <c r="C21" s="239"/>
    </row>
    <row r="22" spans="3:6" ht="15">
      <c r="C22" s="240"/>
    </row>
  </sheetData>
  <sheetProtection algorithmName="SHA-512" hashValue="7yV5pULhmG9CzsoY4XcYjGp/4YRgk4gkzxUCgoWDRkchzcsvr68S1CY+3D6YIFeYkT7yK+/MCcG8WhmQ5+grrA==" saltValue="cvHwGNg/Pr3xehGKP9hYNQ==" spinCount="100000" sheet="1" objects="1" scenarios="1"/>
  <mergeCells count="3">
    <mergeCell ref="B5:J5"/>
    <mergeCell ref="B7:J7"/>
    <mergeCell ref="B9:J9"/>
  </mergeCells>
  <printOptions horizontalCentered="1"/>
  <pageMargins left="0.39370078740157483" right="0.39370078740157483" top="0.47244094488188981" bottom="0.27559055118110237" header="0.47244094488188981" footer="0"/>
  <pageSetup paperSize="9" orientation="portrait" r:id="rId1"/>
  <headerFooter alignWithMargins="0">
    <oddFooter>&amp;R&amp;P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9"/>
  <sheetViews>
    <sheetView view="pageBreakPreview" zoomScale="75" zoomScaleNormal="100" zoomScaleSheetLayoutView="75" workbookViewId="0">
      <pane xSplit="11" ySplit="7" topLeftCell="L254" activePane="bottomRight" state="frozen"/>
      <selection activeCell="B24" sqref="B24:G24"/>
      <selection pane="topRight" activeCell="B24" sqref="B24:G24"/>
      <selection pane="bottomLeft" activeCell="B24" sqref="B24:G24"/>
      <selection pane="bottomRight" activeCell="L276" sqref="L276"/>
    </sheetView>
  </sheetViews>
  <sheetFormatPr defaultColWidth="8.85546875" defaultRowHeight="15"/>
  <cols>
    <col min="1" max="1" width="0.28515625" style="6" customWidth="1"/>
    <col min="2" max="2" width="6.42578125" style="38" customWidth="1"/>
    <col min="3" max="3" width="0.42578125" style="39" customWidth="1"/>
    <col min="4" max="4" width="52.85546875" style="40" customWidth="1"/>
    <col min="5" max="5" width="0.42578125" style="32" customWidth="1"/>
    <col min="6" max="6" width="6.28515625" style="33" customWidth="1"/>
    <col min="7" max="7" width="5.85546875" style="33" bestFit="1" customWidth="1"/>
    <col min="8" max="8" width="14.42578125" style="34" bestFit="1" customWidth="1"/>
    <col min="9" max="9" width="0.42578125" style="35" customWidth="1"/>
    <col min="10" max="10" width="14.28515625" style="36" bestFit="1" customWidth="1"/>
    <col min="11" max="11" width="0.42578125" style="26" customWidth="1"/>
    <col min="12" max="12" width="35.28515625" style="37" customWidth="1"/>
    <col min="13" max="18" width="8.85546875" style="6"/>
    <col min="19" max="19" width="11.28515625" style="6" customWidth="1"/>
    <col min="20" max="16384" width="8.85546875" style="6"/>
  </cols>
  <sheetData>
    <row r="1" spans="1:12" ht="64.900000000000006" customHeight="1" thickBot="1">
      <c r="B1" s="13"/>
      <c r="C1" s="1"/>
      <c r="D1" s="14"/>
      <c r="E1" s="3"/>
      <c r="F1" s="4"/>
      <c r="G1" s="4"/>
      <c r="H1" s="15"/>
      <c r="I1" s="5"/>
      <c r="J1" s="16"/>
      <c r="K1" s="4"/>
      <c r="L1" s="17"/>
    </row>
    <row r="2" spans="1:12">
      <c r="B2" s="18"/>
      <c r="C2" s="19"/>
      <c r="D2" s="20"/>
      <c r="E2" s="21"/>
      <c r="F2" s="22"/>
      <c r="G2" s="22"/>
      <c r="H2" s="23"/>
      <c r="I2" s="24"/>
      <c r="J2" s="25"/>
      <c r="L2" s="27"/>
    </row>
    <row r="3" spans="1:12" ht="28.5">
      <c r="B3" s="367" t="s">
        <v>0</v>
      </c>
      <c r="C3" s="367"/>
      <c r="D3" s="28" t="str">
        <f>Summary!B3</f>
        <v>Albion, Redbridge &amp; Shirley Towers - Lift Replacements</v>
      </c>
      <c r="E3" s="21"/>
      <c r="F3" s="22"/>
      <c r="G3" s="22"/>
      <c r="H3" s="23"/>
      <c r="I3" s="24"/>
      <c r="J3" s="25"/>
      <c r="K3" s="29"/>
      <c r="L3" s="30"/>
    </row>
    <row r="4" spans="1:12">
      <c r="B4" s="31" t="s">
        <v>1</v>
      </c>
      <c r="C4" s="7"/>
      <c r="D4" s="28" t="str">
        <f>Summary!B4</f>
        <v>RP300399</v>
      </c>
    </row>
    <row r="5" spans="1:12">
      <c r="D5" s="28" t="s">
        <v>156</v>
      </c>
      <c r="F5" s="368" t="s">
        <v>4</v>
      </c>
      <c r="G5" s="368"/>
      <c r="H5" s="368"/>
      <c r="I5" s="368"/>
      <c r="J5" s="368"/>
      <c r="K5" s="368"/>
    </row>
    <row r="6" spans="1:12" ht="6.75" customHeight="1">
      <c r="F6" s="41"/>
      <c r="G6" s="41"/>
      <c r="H6" s="42"/>
      <c r="I6" s="41"/>
      <c r="J6" s="43"/>
    </row>
    <row r="7" spans="1:12" s="46" customFormat="1">
      <c r="A7" s="340"/>
      <c r="B7" s="341" t="s">
        <v>15</v>
      </c>
      <c r="C7" s="342"/>
      <c r="D7" s="343" t="s">
        <v>2</v>
      </c>
      <c r="E7" s="344"/>
      <c r="F7" s="345" t="s">
        <v>25</v>
      </c>
      <c r="G7" s="346" t="s">
        <v>26</v>
      </c>
      <c r="H7" s="44" t="s">
        <v>27</v>
      </c>
      <c r="I7" s="315"/>
      <c r="J7" s="315" t="s">
        <v>28</v>
      </c>
      <c r="K7" s="45"/>
      <c r="L7" s="8"/>
    </row>
    <row r="8" spans="1:12" s="56" customFormat="1" ht="9" customHeight="1">
      <c r="B8" s="47"/>
      <c r="C8" s="48"/>
      <c r="D8" s="49"/>
      <c r="E8" s="50"/>
      <c r="F8" s="51"/>
      <c r="G8" s="52"/>
      <c r="H8" s="53"/>
      <c r="I8" s="54"/>
      <c r="J8" s="148"/>
      <c r="K8" s="55"/>
      <c r="L8" s="10"/>
    </row>
    <row r="9" spans="1:12" s="67" customFormat="1" ht="14.25">
      <c r="B9" s="57">
        <v>1</v>
      </c>
      <c r="C9" s="58"/>
      <c r="D9" s="59" t="s">
        <v>47</v>
      </c>
      <c r="E9" s="60"/>
      <c r="F9" s="61"/>
      <c r="G9" s="62"/>
      <c r="H9" s="63"/>
      <c r="I9" s="64"/>
      <c r="J9" s="64"/>
      <c r="K9" s="65"/>
      <c r="L9" s="66"/>
    </row>
    <row r="10" spans="1:12" s="67" customFormat="1">
      <c r="B10" s="57"/>
      <c r="C10" s="58"/>
      <c r="D10" s="68"/>
      <c r="E10" s="60"/>
      <c r="F10" s="62"/>
      <c r="G10" s="62"/>
      <c r="H10" s="69"/>
      <c r="I10" s="64"/>
      <c r="J10" s="64"/>
      <c r="K10" s="65"/>
      <c r="L10" s="66"/>
    </row>
    <row r="11" spans="1:12" s="67" customFormat="1" ht="28.5">
      <c r="B11" s="57">
        <v>1.1000000000000001</v>
      </c>
      <c r="C11" s="58"/>
      <c r="D11" s="70" t="s">
        <v>48</v>
      </c>
      <c r="E11" s="60"/>
      <c r="F11" s="62">
        <v>1</v>
      </c>
      <c r="G11" s="62" t="s">
        <v>176</v>
      </c>
      <c r="H11" s="69"/>
      <c r="I11" s="64"/>
      <c r="J11" s="64">
        <f>F11*H11</f>
        <v>0</v>
      </c>
      <c r="K11" s="65"/>
      <c r="L11" s="66"/>
    </row>
    <row r="12" spans="1:12" s="67" customFormat="1" ht="14.25">
      <c r="B12" s="57"/>
      <c r="C12" s="58"/>
      <c r="D12" s="70"/>
      <c r="E12" s="60"/>
      <c r="F12" s="62"/>
      <c r="G12" s="62"/>
      <c r="H12" s="69"/>
      <c r="I12" s="64"/>
      <c r="J12" s="64"/>
      <c r="K12" s="65"/>
      <c r="L12" s="66"/>
    </row>
    <row r="13" spans="1:12" s="67" customFormat="1" ht="14.25">
      <c r="B13" s="57">
        <v>2</v>
      </c>
      <c r="C13" s="58"/>
      <c r="D13" s="71" t="s">
        <v>93</v>
      </c>
      <c r="E13" s="60"/>
      <c r="F13" s="62"/>
      <c r="G13" s="62"/>
      <c r="H13" s="69"/>
      <c r="I13" s="64"/>
      <c r="J13" s="64"/>
      <c r="K13" s="65"/>
      <c r="L13" s="66"/>
    </row>
    <row r="14" spans="1:12" s="67" customFormat="1">
      <c r="B14" s="57"/>
      <c r="C14" s="58"/>
      <c r="D14" s="68"/>
      <c r="E14" s="60"/>
      <c r="F14" s="62"/>
      <c r="G14" s="62"/>
      <c r="H14" s="69"/>
      <c r="I14" s="64"/>
      <c r="J14" s="64"/>
      <c r="K14" s="65"/>
      <c r="L14" s="66"/>
    </row>
    <row r="15" spans="1:12" s="67" customFormat="1" ht="14.25">
      <c r="B15" s="57">
        <v>2.1</v>
      </c>
      <c r="C15" s="58"/>
      <c r="D15" s="70" t="s">
        <v>49</v>
      </c>
      <c r="E15" s="60"/>
      <c r="F15" s="62">
        <v>1</v>
      </c>
      <c r="G15" s="62" t="s">
        <v>176</v>
      </c>
      <c r="H15" s="69"/>
      <c r="I15" s="64"/>
      <c r="J15" s="64">
        <f>F15*H15</f>
        <v>0</v>
      </c>
      <c r="K15" s="65"/>
      <c r="L15" s="66"/>
    </row>
    <row r="16" spans="1:12" s="67" customFormat="1" ht="14.25">
      <c r="B16" s="57"/>
      <c r="C16" s="58"/>
      <c r="D16" s="70"/>
      <c r="E16" s="60"/>
      <c r="F16" s="62"/>
      <c r="G16" s="62"/>
      <c r="H16" s="69"/>
      <c r="I16" s="64"/>
      <c r="J16" s="64"/>
      <c r="K16" s="65"/>
      <c r="L16" s="66"/>
    </row>
    <row r="17" spans="2:12" s="67" customFormat="1" ht="14.25">
      <c r="B17" s="57">
        <v>2.2000000000000002</v>
      </c>
      <c r="C17" s="58"/>
      <c r="D17" s="70" t="s">
        <v>117</v>
      </c>
      <c r="E17" s="60"/>
      <c r="F17" s="62">
        <v>1</v>
      </c>
      <c r="G17" s="62" t="s">
        <v>176</v>
      </c>
      <c r="H17" s="69"/>
      <c r="I17" s="64"/>
      <c r="J17" s="64">
        <f t="shared" ref="J17" si="0">F17*H17</f>
        <v>0</v>
      </c>
      <c r="K17" s="65"/>
      <c r="L17" s="66"/>
    </row>
    <row r="18" spans="2:12" s="67" customFormat="1" ht="14.25">
      <c r="B18" s="57"/>
      <c r="C18" s="58"/>
      <c r="D18" s="70"/>
      <c r="E18" s="60"/>
      <c r="F18" s="62"/>
      <c r="G18" s="62"/>
      <c r="H18" s="69"/>
      <c r="I18" s="64"/>
      <c r="J18" s="64"/>
      <c r="K18" s="65"/>
      <c r="L18" s="66"/>
    </row>
    <row r="19" spans="2:12" s="67" customFormat="1" ht="14.25">
      <c r="B19" s="57">
        <v>3</v>
      </c>
      <c r="C19" s="58"/>
      <c r="D19" s="71" t="s">
        <v>94</v>
      </c>
      <c r="E19" s="60"/>
      <c r="F19" s="62"/>
      <c r="G19" s="62"/>
      <c r="H19" s="69"/>
      <c r="I19" s="64"/>
      <c r="J19" s="64"/>
      <c r="K19" s="65"/>
      <c r="L19" s="66"/>
    </row>
    <row r="20" spans="2:12" s="67" customFormat="1" ht="14.25">
      <c r="B20" s="57"/>
      <c r="C20" s="58"/>
      <c r="D20" s="70"/>
      <c r="E20" s="60"/>
      <c r="F20" s="62"/>
      <c r="G20" s="62"/>
      <c r="H20" s="69"/>
      <c r="I20" s="64"/>
      <c r="J20" s="64"/>
      <c r="K20" s="65"/>
      <c r="L20" s="66"/>
    </row>
    <row r="21" spans="2:12" s="74" customFormat="1" ht="14.25">
      <c r="B21" s="57">
        <v>3.1</v>
      </c>
      <c r="C21" s="70"/>
      <c r="D21" s="72" t="s">
        <v>50</v>
      </c>
      <c r="E21" s="60"/>
      <c r="F21" s="62">
        <v>1</v>
      </c>
      <c r="G21" s="62" t="s">
        <v>176</v>
      </c>
      <c r="H21" s="69"/>
      <c r="I21" s="64"/>
      <c r="J21" s="64">
        <f t="shared" ref="J21" si="1">F21*H21</f>
        <v>0</v>
      </c>
      <c r="K21" s="65"/>
      <c r="L21" s="73"/>
    </row>
    <row r="22" spans="2:12" s="74" customFormat="1" ht="14.25">
      <c r="B22" s="57"/>
      <c r="C22" s="70"/>
      <c r="D22" s="75"/>
      <c r="E22" s="60"/>
      <c r="F22" s="76"/>
      <c r="G22" s="62"/>
      <c r="H22" s="69"/>
      <c r="I22" s="64"/>
      <c r="J22" s="64"/>
      <c r="K22" s="65"/>
      <c r="L22" s="73"/>
    </row>
    <row r="23" spans="2:12" s="74" customFormat="1" ht="14.25">
      <c r="B23" s="77">
        <v>3.2</v>
      </c>
      <c r="C23" s="70"/>
      <c r="D23" s="78" t="s">
        <v>118</v>
      </c>
      <c r="E23" s="60"/>
      <c r="F23" s="62">
        <v>1</v>
      </c>
      <c r="G23" s="62" t="s">
        <v>176</v>
      </c>
      <c r="H23" s="69"/>
      <c r="I23" s="64"/>
      <c r="J23" s="64">
        <f t="shared" ref="J23" si="2">F23*H23</f>
        <v>0</v>
      </c>
      <c r="K23" s="65"/>
      <c r="L23" s="73"/>
    </row>
    <row r="24" spans="2:12" s="74" customFormat="1" ht="14.25">
      <c r="B24" s="57"/>
      <c r="C24" s="70"/>
      <c r="D24" s="75"/>
      <c r="E24" s="60"/>
      <c r="F24" s="76"/>
      <c r="G24" s="62"/>
      <c r="H24" s="69"/>
      <c r="I24" s="64"/>
      <c r="J24" s="64"/>
      <c r="K24" s="65"/>
      <c r="L24" s="66"/>
    </row>
    <row r="25" spans="2:12" s="67" customFormat="1">
      <c r="B25" s="57">
        <v>3.3</v>
      </c>
      <c r="C25" s="79"/>
      <c r="D25" s="72" t="s">
        <v>51</v>
      </c>
      <c r="E25" s="60"/>
      <c r="F25" s="62">
        <v>1</v>
      </c>
      <c r="G25" s="62" t="s">
        <v>176</v>
      </c>
      <c r="H25" s="80"/>
      <c r="I25" s="81"/>
      <c r="J25" s="64">
        <f t="shared" ref="J25" si="3">F25*H25</f>
        <v>0</v>
      </c>
      <c r="K25" s="82"/>
      <c r="L25" s="66"/>
    </row>
    <row r="26" spans="2:12" s="67" customFormat="1">
      <c r="B26" s="57"/>
      <c r="C26" s="79"/>
      <c r="D26" s="75"/>
      <c r="E26" s="60"/>
      <c r="F26" s="83"/>
      <c r="G26" s="62"/>
      <c r="H26" s="80"/>
      <c r="I26" s="81"/>
      <c r="J26" s="64"/>
      <c r="K26" s="82"/>
      <c r="L26" s="66"/>
    </row>
    <row r="27" spans="2:12" s="67" customFormat="1">
      <c r="B27" s="57">
        <v>3.4</v>
      </c>
      <c r="C27" s="79"/>
      <c r="D27" s="84" t="s">
        <v>52</v>
      </c>
      <c r="E27" s="60"/>
      <c r="F27" s="62">
        <v>1</v>
      </c>
      <c r="G27" s="62" t="s">
        <v>176</v>
      </c>
      <c r="H27" s="80"/>
      <c r="I27" s="81"/>
      <c r="J27" s="64">
        <f t="shared" ref="J27" si="4">F27*H27</f>
        <v>0</v>
      </c>
      <c r="K27" s="82"/>
      <c r="L27" s="66"/>
    </row>
    <row r="28" spans="2:12" s="67" customFormat="1" ht="13.5" customHeight="1">
      <c r="B28" s="57"/>
      <c r="C28" s="79"/>
      <c r="D28" s="85"/>
      <c r="E28" s="60"/>
      <c r="F28" s="83"/>
      <c r="G28" s="86"/>
      <c r="H28" s="80"/>
      <c r="I28" s="81"/>
      <c r="J28" s="64"/>
      <c r="K28" s="82"/>
      <c r="L28" s="66"/>
    </row>
    <row r="29" spans="2:12" s="67" customFormat="1">
      <c r="B29" s="77">
        <v>3.5</v>
      </c>
      <c r="C29" s="79"/>
      <c r="D29" s="84" t="s">
        <v>53</v>
      </c>
      <c r="E29" s="60"/>
      <c r="F29" s="62">
        <v>1</v>
      </c>
      <c r="G29" s="62" t="s">
        <v>176</v>
      </c>
      <c r="H29" s="80"/>
      <c r="I29" s="81"/>
      <c r="J29" s="64">
        <f t="shared" ref="J29" si="5">F29*H29</f>
        <v>0</v>
      </c>
      <c r="K29" s="82"/>
      <c r="L29" s="66"/>
    </row>
    <row r="30" spans="2:12" s="67" customFormat="1" ht="13.5" customHeight="1">
      <c r="B30" s="57"/>
      <c r="C30" s="79"/>
      <c r="D30" s="85"/>
      <c r="E30" s="60"/>
      <c r="F30" s="83"/>
      <c r="G30" s="86"/>
      <c r="H30" s="80"/>
      <c r="I30" s="81"/>
      <c r="J30" s="64"/>
      <c r="K30" s="82"/>
      <c r="L30" s="66"/>
    </row>
    <row r="31" spans="2:12" s="67" customFormat="1">
      <c r="B31" s="57">
        <v>3.6</v>
      </c>
      <c r="C31" s="87"/>
      <c r="D31" s="88" t="s">
        <v>204</v>
      </c>
      <c r="E31" s="89"/>
      <c r="F31" s="62">
        <v>1</v>
      </c>
      <c r="G31" s="62" t="s">
        <v>176</v>
      </c>
      <c r="H31" s="80"/>
      <c r="I31" s="81"/>
      <c r="J31" s="64">
        <f t="shared" ref="J31" si="6">F31*H31</f>
        <v>0</v>
      </c>
      <c r="K31" s="82"/>
      <c r="L31" s="66"/>
    </row>
    <row r="32" spans="2:12" s="91" customFormat="1">
      <c r="B32" s="57"/>
      <c r="C32" s="70"/>
      <c r="D32" s="85"/>
      <c r="E32" s="60"/>
      <c r="F32" s="86"/>
      <c r="G32" s="86"/>
      <c r="H32" s="80"/>
      <c r="I32" s="81"/>
      <c r="J32" s="64"/>
      <c r="K32" s="82"/>
      <c r="L32" s="90"/>
    </row>
    <row r="33" spans="2:11">
      <c r="B33" s="57">
        <v>3.7</v>
      </c>
      <c r="C33" s="70"/>
      <c r="D33" s="107" t="s">
        <v>116</v>
      </c>
      <c r="E33" s="60"/>
      <c r="F33" s="62">
        <v>1</v>
      </c>
      <c r="G33" s="62" t="s">
        <v>176</v>
      </c>
      <c r="H33" s="80"/>
      <c r="I33" s="81"/>
      <c r="J33" s="64">
        <f t="shared" ref="J33" si="7">F33*H33</f>
        <v>0</v>
      </c>
      <c r="K33" s="82"/>
    </row>
    <row r="34" spans="2:11" s="37" customFormat="1">
      <c r="B34" s="57"/>
      <c r="C34" s="79"/>
      <c r="D34" s="85"/>
      <c r="E34" s="60"/>
      <c r="F34" s="86"/>
      <c r="G34" s="86"/>
      <c r="H34" s="80"/>
      <c r="I34" s="81"/>
      <c r="J34" s="64"/>
      <c r="K34" s="82"/>
    </row>
    <row r="35" spans="2:11" s="37" customFormat="1">
      <c r="B35" s="77">
        <v>3.8</v>
      </c>
      <c r="C35" s="79"/>
      <c r="D35" s="84" t="s">
        <v>119</v>
      </c>
      <c r="E35" s="60"/>
      <c r="F35" s="62">
        <v>1</v>
      </c>
      <c r="G35" s="62" t="s">
        <v>176</v>
      </c>
      <c r="H35" s="80"/>
      <c r="I35" s="81"/>
      <c r="J35" s="64">
        <f t="shared" ref="J35" si="8">F35*H35</f>
        <v>0</v>
      </c>
      <c r="K35" s="82"/>
    </row>
    <row r="36" spans="2:11" s="37" customFormat="1">
      <c r="B36" s="57"/>
      <c r="C36" s="79"/>
      <c r="D36" s="75"/>
      <c r="E36" s="60"/>
      <c r="F36" s="76"/>
      <c r="G36" s="62"/>
      <c r="H36" s="80"/>
      <c r="I36" s="81"/>
      <c r="J36" s="64"/>
      <c r="K36" s="82"/>
    </row>
    <row r="37" spans="2:11" s="37" customFormat="1">
      <c r="B37" s="57">
        <v>3.9</v>
      </c>
      <c r="C37" s="79"/>
      <c r="D37" s="84" t="s">
        <v>120</v>
      </c>
      <c r="E37" s="60"/>
      <c r="F37" s="62">
        <v>1</v>
      </c>
      <c r="G37" s="62" t="s">
        <v>176</v>
      </c>
      <c r="H37" s="80"/>
      <c r="I37" s="81"/>
      <c r="J37" s="64">
        <f t="shared" ref="J37" si="9">F37*H37</f>
        <v>0</v>
      </c>
      <c r="K37" s="82"/>
    </row>
    <row r="38" spans="2:11" s="37" customFormat="1">
      <c r="B38" s="57"/>
      <c r="C38" s="70"/>
      <c r="D38" s="92"/>
      <c r="E38" s="60"/>
      <c r="F38" s="76"/>
      <c r="G38" s="62"/>
      <c r="H38" s="80"/>
      <c r="I38" s="81"/>
      <c r="J38" s="64"/>
      <c r="K38" s="82"/>
    </row>
    <row r="39" spans="2:11" s="37" customFormat="1">
      <c r="B39" s="93">
        <v>3.1</v>
      </c>
      <c r="C39" s="70"/>
      <c r="D39" s="84" t="s">
        <v>122</v>
      </c>
      <c r="E39" s="60"/>
      <c r="F39" s="62">
        <v>1</v>
      </c>
      <c r="G39" s="62" t="s">
        <v>176</v>
      </c>
      <c r="H39" s="80"/>
      <c r="I39" s="81"/>
      <c r="J39" s="64">
        <f t="shared" ref="J39" si="10">F39*H39</f>
        <v>0</v>
      </c>
      <c r="K39" s="82"/>
    </row>
    <row r="40" spans="2:11" s="37" customFormat="1">
      <c r="B40" s="77"/>
      <c r="C40" s="70"/>
      <c r="D40" s="75"/>
      <c r="E40" s="60"/>
      <c r="F40" s="83"/>
      <c r="G40" s="62"/>
      <c r="H40" s="80"/>
      <c r="I40" s="81"/>
      <c r="J40" s="64"/>
      <c r="K40" s="82"/>
    </row>
    <row r="41" spans="2:11" s="37" customFormat="1">
      <c r="B41" s="94">
        <v>3.11</v>
      </c>
      <c r="C41" s="70"/>
      <c r="D41" s="84" t="s">
        <v>54</v>
      </c>
      <c r="E41" s="60"/>
      <c r="F41" s="62">
        <v>1</v>
      </c>
      <c r="G41" s="62" t="s">
        <v>176</v>
      </c>
      <c r="H41" s="80"/>
      <c r="I41" s="81"/>
      <c r="J41" s="64">
        <f t="shared" ref="J41" si="11">F41*H41</f>
        <v>0</v>
      </c>
      <c r="K41" s="82"/>
    </row>
    <row r="42" spans="2:11" s="37" customFormat="1">
      <c r="B42" s="57"/>
      <c r="C42" s="70"/>
      <c r="D42" s="85"/>
      <c r="E42" s="60"/>
      <c r="F42" s="83"/>
      <c r="G42" s="86"/>
      <c r="H42" s="80"/>
      <c r="I42" s="81"/>
      <c r="J42" s="64"/>
      <c r="K42" s="82"/>
    </row>
    <row r="43" spans="2:11" s="37" customFormat="1">
      <c r="B43" s="93">
        <v>3.12</v>
      </c>
      <c r="C43" s="70"/>
      <c r="D43" s="84" t="s">
        <v>55</v>
      </c>
      <c r="E43" s="60"/>
      <c r="F43" s="62">
        <v>1</v>
      </c>
      <c r="G43" s="62" t="s">
        <v>176</v>
      </c>
      <c r="H43" s="80"/>
      <c r="I43" s="81"/>
      <c r="J43" s="64">
        <f t="shared" ref="J43" si="12">F43*H43</f>
        <v>0</v>
      </c>
      <c r="K43" s="82"/>
    </row>
    <row r="44" spans="2:11" s="37" customFormat="1">
      <c r="B44" s="77"/>
      <c r="C44" s="70"/>
      <c r="D44" s="85"/>
      <c r="E44" s="60"/>
      <c r="F44" s="83"/>
      <c r="G44" s="86"/>
      <c r="H44" s="80"/>
      <c r="I44" s="81"/>
      <c r="J44" s="64"/>
      <c r="K44" s="82"/>
    </row>
    <row r="45" spans="2:11" s="37" customFormat="1">
      <c r="B45" s="94">
        <v>3.13</v>
      </c>
      <c r="C45" s="70"/>
      <c r="D45" s="152" t="s">
        <v>56</v>
      </c>
      <c r="E45" s="60"/>
      <c r="F45" s="62">
        <v>1</v>
      </c>
      <c r="G45" s="62" t="s">
        <v>176</v>
      </c>
      <c r="H45" s="80"/>
      <c r="I45" s="81"/>
      <c r="J45" s="64">
        <f t="shared" ref="J45" si="13">F45*H45</f>
        <v>0</v>
      </c>
      <c r="K45" s="82"/>
    </row>
    <row r="46" spans="2:11" s="37" customFormat="1">
      <c r="B46" s="94"/>
      <c r="C46" s="70"/>
      <c r="D46" s="84"/>
      <c r="E46" s="60"/>
      <c r="F46" s="86"/>
      <c r="G46" s="62"/>
      <c r="H46" s="80"/>
      <c r="I46" s="81"/>
      <c r="J46" s="64"/>
      <c r="K46" s="82"/>
    </row>
    <row r="47" spans="2:11" s="37" customFormat="1">
      <c r="B47" s="94"/>
      <c r="C47" s="70"/>
      <c r="D47" s="95" t="s">
        <v>100</v>
      </c>
      <c r="E47" s="96"/>
      <c r="F47" s="372" t="s">
        <v>101</v>
      </c>
      <c r="G47" s="373"/>
      <c r="H47" s="374"/>
      <c r="I47" s="97"/>
      <c r="J47" s="142">
        <f>SUM(J8:J46)</f>
        <v>0</v>
      </c>
      <c r="K47" s="82"/>
    </row>
    <row r="48" spans="2:11" s="37" customFormat="1">
      <c r="B48" s="94"/>
      <c r="C48" s="70"/>
      <c r="D48" s="95"/>
      <c r="E48" s="96"/>
      <c r="F48" s="98"/>
      <c r="G48" s="98"/>
      <c r="H48" s="98"/>
      <c r="I48" s="97"/>
      <c r="J48" s="142"/>
      <c r="K48" s="82"/>
    </row>
    <row r="49" spans="2:11" s="37" customFormat="1">
      <c r="B49" s="93">
        <v>3.14</v>
      </c>
      <c r="C49" s="70"/>
      <c r="D49" s="84" t="s">
        <v>57</v>
      </c>
      <c r="E49" s="60"/>
      <c r="F49" s="62">
        <v>1</v>
      </c>
      <c r="G49" s="62" t="s">
        <v>176</v>
      </c>
      <c r="H49" s="80"/>
      <c r="I49" s="81"/>
      <c r="J49" s="64">
        <f t="shared" ref="J49" si="14">F49*H49</f>
        <v>0</v>
      </c>
      <c r="K49" s="82"/>
    </row>
    <row r="50" spans="2:11" s="37" customFormat="1">
      <c r="B50" s="77"/>
      <c r="C50" s="70"/>
      <c r="D50" s="84"/>
      <c r="E50" s="60"/>
      <c r="F50" s="86"/>
      <c r="G50" s="62"/>
      <c r="H50" s="80"/>
      <c r="I50" s="81"/>
      <c r="J50" s="64"/>
      <c r="K50" s="82"/>
    </row>
    <row r="51" spans="2:11" s="37" customFormat="1">
      <c r="B51" s="94">
        <v>3.15</v>
      </c>
      <c r="C51" s="70"/>
      <c r="D51" s="99" t="s">
        <v>58</v>
      </c>
      <c r="E51" s="60"/>
      <c r="F51" s="62">
        <v>1</v>
      </c>
      <c r="G51" s="62" t="s">
        <v>176</v>
      </c>
      <c r="H51" s="80"/>
      <c r="I51" s="81"/>
      <c r="J51" s="64">
        <f t="shared" ref="J51" si="15">F51*H51</f>
        <v>0</v>
      </c>
      <c r="K51" s="82"/>
    </row>
    <row r="52" spans="2:11" ht="17.25" customHeight="1">
      <c r="B52" s="57"/>
      <c r="C52" s="70"/>
      <c r="D52" s="100"/>
      <c r="E52" s="60"/>
      <c r="F52" s="86"/>
      <c r="G52" s="62"/>
      <c r="H52" s="80"/>
      <c r="I52" s="81"/>
      <c r="J52" s="64"/>
      <c r="K52" s="82"/>
    </row>
    <row r="53" spans="2:11">
      <c r="B53" s="93">
        <v>3.16</v>
      </c>
      <c r="C53" s="70"/>
      <c r="D53" s="72" t="s">
        <v>59</v>
      </c>
      <c r="E53" s="60"/>
      <c r="F53" s="62">
        <v>1</v>
      </c>
      <c r="G53" s="62" t="s">
        <v>176</v>
      </c>
      <c r="H53" s="63"/>
      <c r="I53" s="64"/>
      <c r="J53" s="64">
        <f t="shared" ref="J53" si="16">F53*H53</f>
        <v>0</v>
      </c>
      <c r="K53" s="65"/>
    </row>
    <row r="54" spans="2:11">
      <c r="B54" s="77"/>
      <c r="C54" s="70"/>
      <c r="D54" s="75"/>
      <c r="E54" s="60"/>
      <c r="F54" s="76"/>
      <c r="G54" s="62"/>
      <c r="H54" s="63"/>
      <c r="I54" s="64"/>
      <c r="J54" s="64"/>
      <c r="K54" s="65"/>
    </row>
    <row r="55" spans="2:11">
      <c r="B55" s="94">
        <v>3.17</v>
      </c>
      <c r="C55" s="70"/>
      <c r="D55" s="84" t="s">
        <v>121</v>
      </c>
      <c r="E55" s="60"/>
      <c r="F55" s="62">
        <v>1</v>
      </c>
      <c r="G55" s="62" t="s">
        <v>176</v>
      </c>
      <c r="H55" s="63"/>
      <c r="I55" s="64"/>
      <c r="J55" s="64">
        <f t="shared" ref="J55" si="17">F55*H55</f>
        <v>0</v>
      </c>
      <c r="K55" s="65"/>
    </row>
    <row r="56" spans="2:11">
      <c r="B56" s="57"/>
      <c r="C56" s="70"/>
      <c r="D56" s="75"/>
      <c r="E56" s="60"/>
      <c r="F56" s="76"/>
      <c r="G56" s="62"/>
      <c r="H56" s="63"/>
      <c r="I56" s="64"/>
      <c r="J56" s="64"/>
      <c r="K56" s="65"/>
    </row>
    <row r="57" spans="2:11">
      <c r="B57" s="93">
        <v>3.18</v>
      </c>
      <c r="C57" s="70"/>
      <c r="D57" s="72" t="s">
        <v>60</v>
      </c>
      <c r="E57" s="60"/>
      <c r="F57" s="62">
        <v>1</v>
      </c>
      <c r="G57" s="62" t="s">
        <v>176</v>
      </c>
      <c r="H57" s="63"/>
      <c r="I57" s="64"/>
      <c r="J57" s="64">
        <f t="shared" ref="J57" si="18">F57*H57</f>
        <v>0</v>
      </c>
      <c r="K57" s="65"/>
    </row>
    <row r="58" spans="2:11">
      <c r="B58" s="77"/>
      <c r="C58" s="70"/>
      <c r="D58" s="75"/>
      <c r="E58" s="60"/>
      <c r="F58" s="83"/>
      <c r="G58" s="62"/>
      <c r="H58" s="63"/>
      <c r="I58" s="64"/>
      <c r="J58" s="64"/>
      <c r="K58" s="65"/>
    </row>
    <row r="59" spans="2:11">
      <c r="B59" s="94">
        <v>3.19</v>
      </c>
      <c r="C59" s="70"/>
      <c r="D59" s="72" t="s">
        <v>61</v>
      </c>
      <c r="E59" s="60"/>
      <c r="F59" s="62">
        <v>1</v>
      </c>
      <c r="G59" s="62" t="s">
        <v>176</v>
      </c>
      <c r="H59" s="63"/>
      <c r="I59" s="64"/>
      <c r="J59" s="64">
        <f t="shared" ref="J59" si="19">F59*H59</f>
        <v>0</v>
      </c>
      <c r="K59" s="65"/>
    </row>
    <row r="60" spans="2:11">
      <c r="B60" s="57"/>
      <c r="C60" s="70"/>
      <c r="D60" s="75"/>
      <c r="E60" s="60"/>
      <c r="F60" s="83"/>
      <c r="G60" s="62"/>
      <c r="H60" s="63"/>
      <c r="I60" s="64"/>
      <c r="J60" s="64"/>
      <c r="K60" s="65"/>
    </row>
    <row r="61" spans="2:11">
      <c r="B61" s="93">
        <v>3.2</v>
      </c>
      <c r="C61" s="70"/>
      <c r="D61" s="75" t="s">
        <v>62</v>
      </c>
      <c r="E61" s="60"/>
      <c r="F61" s="62">
        <v>1</v>
      </c>
      <c r="G61" s="62" t="s">
        <v>176</v>
      </c>
      <c r="H61" s="63"/>
      <c r="I61" s="64"/>
      <c r="J61" s="64">
        <f t="shared" ref="J61" si="20">F61*H61</f>
        <v>0</v>
      </c>
      <c r="K61" s="65"/>
    </row>
    <row r="62" spans="2:11">
      <c r="B62" s="77"/>
      <c r="C62" s="70"/>
      <c r="D62" s="75"/>
      <c r="E62" s="60"/>
      <c r="F62" s="83"/>
      <c r="G62" s="62"/>
      <c r="H62" s="63"/>
      <c r="I62" s="64"/>
      <c r="J62" s="64"/>
      <c r="K62" s="65"/>
    </row>
    <row r="63" spans="2:11">
      <c r="B63" s="94">
        <v>3.21</v>
      </c>
      <c r="C63" s="70"/>
      <c r="D63" s="84" t="s">
        <v>123</v>
      </c>
      <c r="E63" s="60"/>
      <c r="F63" s="62">
        <v>1</v>
      </c>
      <c r="G63" s="62" t="s">
        <v>176</v>
      </c>
      <c r="H63" s="63"/>
      <c r="I63" s="64"/>
      <c r="J63" s="64">
        <f t="shared" ref="J63" si="21">F63*H63</f>
        <v>0</v>
      </c>
      <c r="K63" s="65"/>
    </row>
    <row r="64" spans="2:11">
      <c r="B64" s="57"/>
      <c r="C64" s="70"/>
      <c r="D64" s="101"/>
      <c r="E64" s="60"/>
      <c r="F64" s="102"/>
      <c r="G64" s="103"/>
      <c r="H64" s="104"/>
      <c r="I64" s="105"/>
      <c r="J64" s="105"/>
      <c r="K64" s="65"/>
    </row>
    <row r="65" spans="2:12">
      <c r="B65" s="93">
        <v>3.22</v>
      </c>
      <c r="C65" s="70"/>
      <c r="D65" s="75" t="s">
        <v>63</v>
      </c>
      <c r="E65" s="60"/>
      <c r="F65" s="62">
        <v>1</v>
      </c>
      <c r="G65" s="62" t="s">
        <v>176</v>
      </c>
      <c r="H65" s="106"/>
      <c r="I65" s="64"/>
      <c r="J65" s="64">
        <f t="shared" ref="J65" si="22">F65*H65</f>
        <v>0</v>
      </c>
      <c r="K65" s="65"/>
    </row>
    <row r="66" spans="2:12" s="12" customFormat="1">
      <c r="B66" s="77"/>
      <c r="C66" s="70"/>
      <c r="D66" s="75"/>
      <c r="E66" s="60"/>
      <c r="F66" s="83"/>
      <c r="G66" s="86"/>
      <c r="H66" s="69"/>
      <c r="I66" s="64"/>
      <c r="J66" s="64"/>
      <c r="K66" s="65"/>
      <c r="L66" s="27"/>
    </row>
    <row r="67" spans="2:12" s="12" customFormat="1">
      <c r="B67" s="94">
        <v>3.23</v>
      </c>
      <c r="C67" s="70"/>
      <c r="D67" s="75" t="s">
        <v>64</v>
      </c>
      <c r="E67" s="60"/>
      <c r="F67" s="62">
        <v>1</v>
      </c>
      <c r="G67" s="62" t="s">
        <v>176</v>
      </c>
      <c r="H67" s="69"/>
      <c r="I67" s="64"/>
      <c r="J67" s="64">
        <f t="shared" ref="J67" si="23">F67*H67</f>
        <v>0</v>
      </c>
      <c r="K67" s="65"/>
      <c r="L67" s="27"/>
    </row>
    <row r="68" spans="2:12" s="12" customFormat="1">
      <c r="B68" s="57"/>
      <c r="C68" s="70"/>
      <c r="D68" s="75"/>
      <c r="E68" s="60"/>
      <c r="F68" s="83"/>
      <c r="G68" s="86"/>
      <c r="H68" s="69"/>
      <c r="I68" s="64"/>
      <c r="J68" s="64"/>
      <c r="K68" s="65"/>
      <c r="L68" s="27"/>
    </row>
    <row r="69" spans="2:12" s="12" customFormat="1">
      <c r="B69" s="93">
        <v>3.24</v>
      </c>
      <c r="C69" s="70"/>
      <c r="D69" s="75" t="s">
        <v>65</v>
      </c>
      <c r="E69" s="60"/>
      <c r="F69" s="62">
        <v>1</v>
      </c>
      <c r="G69" s="62" t="s">
        <v>176</v>
      </c>
      <c r="H69" s="69"/>
      <c r="I69" s="64"/>
      <c r="J69" s="64">
        <f t="shared" ref="J69" si="24">F69*H69</f>
        <v>0</v>
      </c>
      <c r="K69" s="65"/>
      <c r="L69" s="27"/>
    </row>
    <row r="70" spans="2:12" s="12" customFormat="1">
      <c r="B70" s="77"/>
      <c r="C70" s="70"/>
      <c r="D70" s="75"/>
      <c r="E70" s="60"/>
      <c r="F70" s="86"/>
      <c r="G70" s="62"/>
      <c r="H70" s="69"/>
      <c r="I70" s="64"/>
      <c r="J70" s="64"/>
      <c r="K70" s="65"/>
      <c r="L70" s="27"/>
    </row>
    <row r="71" spans="2:12" s="12" customFormat="1">
      <c r="B71" s="94">
        <v>3.25</v>
      </c>
      <c r="C71" s="70"/>
      <c r="D71" s="75" t="s">
        <v>66</v>
      </c>
      <c r="E71" s="60"/>
      <c r="F71" s="62">
        <v>1</v>
      </c>
      <c r="G71" s="62" t="s">
        <v>176</v>
      </c>
      <c r="H71" s="69"/>
      <c r="I71" s="64"/>
      <c r="J71" s="64">
        <f t="shared" ref="J71" si="25">F71*H71</f>
        <v>0</v>
      </c>
      <c r="K71" s="65"/>
      <c r="L71" s="27"/>
    </row>
    <row r="72" spans="2:12" s="12" customFormat="1">
      <c r="B72" s="57"/>
      <c r="C72" s="70"/>
      <c r="D72" s="75"/>
      <c r="E72" s="60"/>
      <c r="F72" s="86"/>
      <c r="G72" s="62"/>
      <c r="H72" s="69"/>
      <c r="I72" s="64"/>
      <c r="J72" s="64"/>
      <c r="K72" s="65"/>
      <c r="L72" s="27"/>
    </row>
    <row r="73" spans="2:12" s="12" customFormat="1">
      <c r="B73" s="93">
        <v>3.26</v>
      </c>
      <c r="C73" s="70"/>
      <c r="D73" s="75" t="s">
        <v>67</v>
      </c>
      <c r="E73" s="60"/>
      <c r="F73" s="62">
        <v>1</v>
      </c>
      <c r="G73" s="62" t="s">
        <v>176</v>
      </c>
      <c r="H73" s="69"/>
      <c r="I73" s="64"/>
      <c r="J73" s="64">
        <f t="shared" ref="J73" si="26">F73*H73</f>
        <v>0</v>
      </c>
      <c r="K73" s="65"/>
      <c r="L73" s="27"/>
    </row>
    <row r="74" spans="2:12" s="12" customFormat="1">
      <c r="B74" s="77"/>
      <c r="C74" s="70"/>
      <c r="D74" s="75"/>
      <c r="E74" s="60"/>
      <c r="F74" s="86"/>
      <c r="G74" s="62"/>
      <c r="H74" s="69"/>
      <c r="I74" s="64"/>
      <c r="J74" s="64"/>
      <c r="K74" s="65"/>
      <c r="L74" s="27"/>
    </row>
    <row r="75" spans="2:12" s="12" customFormat="1">
      <c r="B75" s="94">
        <v>3.27</v>
      </c>
      <c r="C75" s="70"/>
      <c r="D75" s="75" t="s">
        <v>68</v>
      </c>
      <c r="E75" s="60"/>
      <c r="F75" s="62">
        <v>1</v>
      </c>
      <c r="G75" s="62" t="s">
        <v>176</v>
      </c>
      <c r="H75" s="69"/>
      <c r="I75" s="64"/>
      <c r="J75" s="64">
        <f t="shared" ref="J75" si="27">F75*H75</f>
        <v>0</v>
      </c>
      <c r="K75" s="65"/>
      <c r="L75" s="27"/>
    </row>
    <row r="76" spans="2:12" s="12" customFormat="1">
      <c r="B76" s="57"/>
      <c r="C76" s="70"/>
      <c r="D76" s="75"/>
      <c r="E76" s="60"/>
      <c r="F76" s="76"/>
      <c r="G76" s="62"/>
      <c r="H76" s="69"/>
      <c r="I76" s="64"/>
      <c r="J76" s="64"/>
      <c r="K76" s="65"/>
      <c r="L76" s="27"/>
    </row>
    <row r="77" spans="2:12" s="12" customFormat="1">
      <c r="B77" s="93">
        <v>3.28</v>
      </c>
      <c r="C77" s="70"/>
      <c r="D77" s="107" t="s">
        <v>124</v>
      </c>
      <c r="E77" s="60"/>
      <c r="F77" s="62">
        <v>1</v>
      </c>
      <c r="G77" s="62" t="s">
        <v>176</v>
      </c>
      <c r="H77" s="69"/>
      <c r="I77" s="64"/>
      <c r="J77" s="64">
        <f t="shared" ref="J77" si="28">F77*H77</f>
        <v>0</v>
      </c>
      <c r="K77" s="65"/>
      <c r="L77" s="27"/>
    </row>
    <row r="78" spans="2:12" s="12" customFormat="1">
      <c r="B78" s="77"/>
      <c r="C78" s="70"/>
      <c r="D78" s="75"/>
      <c r="E78" s="60"/>
      <c r="F78" s="76"/>
      <c r="G78" s="62"/>
      <c r="H78" s="69"/>
      <c r="I78" s="64"/>
      <c r="J78" s="64"/>
      <c r="K78" s="65"/>
      <c r="L78" s="27"/>
    </row>
    <row r="79" spans="2:12" s="12" customFormat="1">
      <c r="B79" s="94">
        <v>3.29</v>
      </c>
      <c r="C79" s="70"/>
      <c r="D79" s="107" t="s">
        <v>125</v>
      </c>
      <c r="E79" s="60"/>
      <c r="F79" s="62">
        <v>1</v>
      </c>
      <c r="G79" s="62" t="s">
        <v>176</v>
      </c>
      <c r="H79" s="69"/>
      <c r="I79" s="64"/>
      <c r="J79" s="64">
        <f t="shared" ref="J79" si="29">F79*H79</f>
        <v>0</v>
      </c>
      <c r="K79" s="65"/>
      <c r="L79" s="27"/>
    </row>
    <row r="80" spans="2:12" s="12" customFormat="1">
      <c r="B80" s="57"/>
      <c r="C80" s="70"/>
      <c r="D80" s="75"/>
      <c r="E80" s="60"/>
      <c r="F80" s="83"/>
      <c r="G80" s="62"/>
      <c r="H80" s="69"/>
      <c r="I80" s="64"/>
      <c r="J80" s="64"/>
      <c r="K80" s="65"/>
      <c r="L80" s="27"/>
    </row>
    <row r="81" spans="2:12" s="12" customFormat="1">
      <c r="B81" s="93">
        <v>3.3</v>
      </c>
      <c r="C81" s="70"/>
      <c r="D81" s="75" t="s">
        <v>69</v>
      </c>
      <c r="E81" s="60"/>
      <c r="F81" s="62">
        <v>1</v>
      </c>
      <c r="G81" s="62" t="s">
        <v>176</v>
      </c>
      <c r="H81" s="69"/>
      <c r="I81" s="64"/>
      <c r="J81" s="64">
        <f t="shared" ref="J81" si="30">F81*H81</f>
        <v>0</v>
      </c>
      <c r="K81" s="65"/>
      <c r="L81" s="27"/>
    </row>
    <row r="82" spans="2:12" s="12" customFormat="1">
      <c r="B82" s="77"/>
      <c r="C82" s="70"/>
      <c r="D82" s="75"/>
      <c r="E82" s="60"/>
      <c r="F82" s="83"/>
      <c r="G82" s="86"/>
      <c r="H82" s="69"/>
      <c r="I82" s="64"/>
      <c r="J82" s="64"/>
      <c r="K82" s="65"/>
      <c r="L82" s="27"/>
    </row>
    <row r="83" spans="2:12" s="12" customFormat="1">
      <c r="B83" s="94">
        <v>3.31</v>
      </c>
      <c r="C83" s="70"/>
      <c r="D83" s="107" t="s">
        <v>127</v>
      </c>
      <c r="E83" s="60"/>
      <c r="F83" s="62">
        <v>1</v>
      </c>
      <c r="G83" s="62" t="s">
        <v>176</v>
      </c>
      <c r="H83" s="69"/>
      <c r="I83" s="64"/>
      <c r="J83" s="64">
        <f t="shared" ref="J83" si="31">F83*H83</f>
        <v>0</v>
      </c>
      <c r="K83" s="65"/>
      <c r="L83" s="27"/>
    </row>
    <row r="84" spans="2:12" s="12" customFormat="1">
      <c r="B84" s="94"/>
      <c r="C84" s="70"/>
      <c r="D84" s="107"/>
      <c r="E84" s="60"/>
      <c r="F84" s="83"/>
      <c r="G84" s="62"/>
      <c r="H84" s="69"/>
      <c r="I84" s="64"/>
      <c r="J84" s="64"/>
      <c r="K84" s="65"/>
      <c r="L84" s="27"/>
    </row>
    <row r="85" spans="2:12" s="12" customFormat="1">
      <c r="B85" s="94"/>
      <c r="C85" s="70"/>
      <c r="D85" s="107"/>
      <c r="E85" s="60"/>
      <c r="F85" s="83"/>
      <c r="G85" s="62"/>
      <c r="H85" s="69"/>
      <c r="I85" s="64"/>
      <c r="J85" s="64"/>
      <c r="K85" s="65"/>
      <c r="L85" s="27"/>
    </row>
    <row r="86" spans="2:12" s="12" customFormat="1">
      <c r="B86" s="94"/>
      <c r="C86" s="70"/>
      <c r="D86" s="95" t="s">
        <v>99</v>
      </c>
      <c r="E86" s="96"/>
      <c r="F86" s="372" t="s">
        <v>101</v>
      </c>
      <c r="G86" s="373"/>
      <c r="H86" s="374"/>
      <c r="I86" s="97"/>
      <c r="J86" s="142">
        <f>SUM(J48:J85)</f>
        <v>0</v>
      </c>
      <c r="K86" s="65"/>
      <c r="L86" s="27"/>
    </row>
    <row r="87" spans="2:12" s="12" customFormat="1">
      <c r="B87" s="57"/>
      <c r="C87" s="70"/>
      <c r="D87" s="75"/>
      <c r="E87" s="60"/>
      <c r="F87" s="83"/>
      <c r="G87" s="86"/>
      <c r="H87" s="69"/>
      <c r="I87" s="64"/>
      <c r="J87" s="64"/>
      <c r="K87" s="65"/>
      <c r="L87" s="27"/>
    </row>
    <row r="88" spans="2:12" s="12" customFormat="1">
      <c r="B88" s="93">
        <v>3.3199999999999901</v>
      </c>
      <c r="C88" s="70"/>
      <c r="D88" s="75" t="s">
        <v>126</v>
      </c>
      <c r="E88" s="60"/>
      <c r="F88" s="62">
        <v>1</v>
      </c>
      <c r="G88" s="62" t="s">
        <v>176</v>
      </c>
      <c r="H88" s="69"/>
      <c r="I88" s="64"/>
      <c r="J88" s="64">
        <f t="shared" ref="J88" si="32">F88*H88</f>
        <v>0</v>
      </c>
      <c r="K88" s="65"/>
      <c r="L88" s="27"/>
    </row>
    <row r="89" spans="2:12" s="12" customFormat="1">
      <c r="B89" s="77"/>
      <c r="C89" s="70"/>
      <c r="D89" s="75"/>
      <c r="E89" s="60"/>
      <c r="F89" s="108"/>
      <c r="G89" s="109"/>
      <c r="H89" s="69"/>
      <c r="I89" s="64"/>
      <c r="J89" s="64"/>
      <c r="K89" s="65"/>
      <c r="L89" s="27"/>
    </row>
    <row r="90" spans="2:12" s="12" customFormat="1">
      <c r="B90" s="94">
        <v>3.33</v>
      </c>
      <c r="C90" s="70"/>
      <c r="D90" s="75" t="s">
        <v>70</v>
      </c>
      <c r="E90" s="60"/>
      <c r="F90" s="108"/>
      <c r="G90" s="108"/>
      <c r="H90" s="69"/>
      <c r="I90" s="64"/>
      <c r="J90" s="64"/>
      <c r="K90" s="65"/>
      <c r="L90" s="27"/>
    </row>
    <row r="91" spans="2:12" s="12" customFormat="1">
      <c r="B91" s="57"/>
      <c r="C91" s="70"/>
      <c r="D91" s="75"/>
      <c r="E91" s="60"/>
      <c r="F91" s="108"/>
      <c r="G91" s="109"/>
      <c r="H91" s="69"/>
      <c r="I91" s="64"/>
      <c r="J91" s="64"/>
      <c r="K91" s="65"/>
      <c r="L91" s="27"/>
    </row>
    <row r="92" spans="2:12" s="12" customFormat="1">
      <c r="B92" s="93">
        <v>3.3399999999999901</v>
      </c>
      <c r="C92" s="70"/>
      <c r="D92" s="107" t="s">
        <v>128</v>
      </c>
      <c r="E92" s="60"/>
      <c r="F92" s="62">
        <v>1</v>
      </c>
      <c r="G92" s="62" t="s">
        <v>176</v>
      </c>
      <c r="H92" s="69"/>
      <c r="I92" s="64"/>
      <c r="J92" s="64">
        <f t="shared" ref="J92" si="33">F92*H92</f>
        <v>0</v>
      </c>
      <c r="K92" s="65"/>
      <c r="L92" s="27"/>
    </row>
    <row r="93" spans="2:12" s="12" customFormat="1">
      <c r="B93" s="77"/>
      <c r="C93" s="70"/>
      <c r="D93" s="75"/>
      <c r="E93" s="60"/>
      <c r="F93" s="110"/>
      <c r="G93" s="109"/>
      <c r="H93" s="69"/>
      <c r="I93" s="64"/>
      <c r="J93" s="64"/>
      <c r="K93" s="65"/>
      <c r="L93" s="27"/>
    </row>
    <row r="94" spans="2:12" s="12" customFormat="1">
      <c r="B94" s="94">
        <v>3.35</v>
      </c>
      <c r="C94" s="70"/>
      <c r="D94" s="107" t="s">
        <v>129</v>
      </c>
      <c r="E94" s="60"/>
      <c r="F94" s="62">
        <v>1</v>
      </c>
      <c r="G94" s="62" t="s">
        <v>176</v>
      </c>
      <c r="H94" s="69"/>
      <c r="I94" s="64"/>
      <c r="J94" s="64">
        <f t="shared" ref="J94" si="34">F94*H94</f>
        <v>0</v>
      </c>
      <c r="K94" s="65"/>
      <c r="L94" s="27"/>
    </row>
    <row r="95" spans="2:12" s="12" customFormat="1">
      <c r="B95" s="57"/>
      <c r="C95" s="70"/>
      <c r="D95" s="75"/>
      <c r="E95" s="60"/>
      <c r="F95" s="110"/>
      <c r="G95" s="109"/>
      <c r="H95" s="69"/>
      <c r="I95" s="64"/>
      <c r="J95" s="64"/>
      <c r="K95" s="65"/>
      <c r="L95" s="27"/>
    </row>
    <row r="96" spans="2:12" s="12" customFormat="1">
      <c r="B96" s="93">
        <v>3.3599999999999901</v>
      </c>
      <c r="C96" s="70"/>
      <c r="D96" s="107" t="s">
        <v>71</v>
      </c>
      <c r="E96" s="60"/>
      <c r="F96" s="62">
        <v>1</v>
      </c>
      <c r="G96" s="62" t="s">
        <v>176</v>
      </c>
      <c r="H96" s="69"/>
      <c r="I96" s="64"/>
      <c r="J96" s="64">
        <f t="shared" ref="J96" si="35">F96*H96</f>
        <v>0</v>
      </c>
      <c r="K96" s="65"/>
      <c r="L96" s="27"/>
    </row>
    <row r="97" spans="2:12" s="12" customFormat="1">
      <c r="B97" s="77"/>
      <c r="C97" s="70"/>
      <c r="D97" s="62"/>
      <c r="E97" s="60"/>
      <c r="F97" s="111"/>
      <c r="G97" s="109"/>
      <c r="H97" s="69"/>
      <c r="I97" s="64"/>
      <c r="J97" s="64"/>
      <c r="K97" s="65"/>
      <c r="L97" s="27"/>
    </row>
    <row r="98" spans="2:12" s="12" customFormat="1">
      <c r="B98" s="94">
        <v>3.3699999999999899</v>
      </c>
      <c r="C98" s="70"/>
      <c r="D98" s="107" t="s">
        <v>72</v>
      </c>
      <c r="E98" s="60"/>
      <c r="F98" s="62">
        <v>1</v>
      </c>
      <c r="G98" s="62" t="s">
        <v>176</v>
      </c>
      <c r="H98" s="69"/>
      <c r="I98" s="64"/>
      <c r="J98" s="64">
        <f t="shared" ref="J98" si="36">F98*H98</f>
        <v>0</v>
      </c>
      <c r="K98" s="65"/>
      <c r="L98" s="27"/>
    </row>
    <row r="99" spans="2:12" s="12" customFormat="1">
      <c r="B99" s="57"/>
      <c r="C99" s="70"/>
      <c r="D99" s="75"/>
      <c r="E99" s="60"/>
      <c r="F99" s="111"/>
      <c r="G99" s="108"/>
      <c r="H99" s="69"/>
      <c r="I99" s="64"/>
      <c r="J99" s="64"/>
      <c r="K99" s="65"/>
      <c r="L99" s="27"/>
    </row>
    <row r="100" spans="2:12" s="12" customFormat="1">
      <c r="B100" s="93">
        <v>3.3799999999999901</v>
      </c>
      <c r="C100" s="70"/>
      <c r="D100" s="75" t="s">
        <v>73</v>
      </c>
      <c r="E100" s="60"/>
      <c r="F100" s="62">
        <v>1</v>
      </c>
      <c r="G100" s="62" t="s">
        <v>176</v>
      </c>
      <c r="H100" s="69"/>
      <c r="I100" s="64"/>
      <c r="J100" s="64">
        <f t="shared" ref="J100" si="37">F100*H100</f>
        <v>0</v>
      </c>
      <c r="K100" s="65"/>
      <c r="L100" s="27"/>
    </row>
    <row r="101" spans="2:12" s="12" customFormat="1">
      <c r="B101" s="77"/>
      <c r="C101" s="70"/>
      <c r="D101" s="75"/>
      <c r="E101" s="60"/>
      <c r="F101" s="111"/>
      <c r="G101" s="108"/>
      <c r="H101" s="69"/>
      <c r="I101" s="64"/>
      <c r="J101" s="64"/>
      <c r="K101" s="65"/>
      <c r="L101" s="27"/>
    </row>
    <row r="102" spans="2:12" s="12" customFormat="1">
      <c r="B102" s="94">
        <v>3.3899999999999899</v>
      </c>
      <c r="C102" s="70"/>
      <c r="D102" s="107" t="s">
        <v>74</v>
      </c>
      <c r="E102" s="60"/>
      <c r="F102" s="62">
        <v>1</v>
      </c>
      <c r="G102" s="62" t="s">
        <v>176</v>
      </c>
      <c r="H102" s="69"/>
      <c r="I102" s="64"/>
      <c r="J102" s="64">
        <f t="shared" ref="J102" si="38">F102*H102</f>
        <v>0</v>
      </c>
      <c r="K102" s="65"/>
      <c r="L102" s="27"/>
    </row>
    <row r="103" spans="2:12" s="12" customFormat="1">
      <c r="B103" s="57"/>
      <c r="C103" s="70"/>
      <c r="D103" s="101"/>
      <c r="E103" s="60"/>
      <c r="F103" s="102"/>
      <c r="G103" s="103"/>
      <c r="H103" s="104"/>
      <c r="I103" s="105"/>
      <c r="J103" s="105"/>
      <c r="K103" s="65"/>
      <c r="L103" s="27"/>
    </row>
    <row r="104" spans="2:12" s="12" customFormat="1">
      <c r="B104" s="93">
        <v>3.3999999999999901</v>
      </c>
      <c r="C104" s="70"/>
      <c r="D104" s="75" t="s">
        <v>75</v>
      </c>
      <c r="E104" s="60"/>
      <c r="F104" s="62">
        <v>1</v>
      </c>
      <c r="G104" s="62" t="s">
        <v>176</v>
      </c>
      <c r="H104" s="69"/>
      <c r="I104" s="64"/>
      <c r="J104" s="64">
        <f t="shared" ref="J104" si="39">F104*H104</f>
        <v>0</v>
      </c>
      <c r="K104" s="65"/>
      <c r="L104" s="27"/>
    </row>
    <row r="105" spans="2:12" s="12" customFormat="1" ht="12.75" customHeight="1">
      <c r="B105" s="77"/>
      <c r="C105" s="70"/>
      <c r="D105" s="75"/>
      <c r="E105" s="60"/>
      <c r="F105" s="109"/>
      <c r="G105" s="112"/>
      <c r="H105" s="69"/>
      <c r="I105" s="64"/>
      <c r="J105" s="64"/>
      <c r="K105" s="65"/>
      <c r="L105" s="27"/>
    </row>
    <row r="106" spans="2:12" s="12" customFormat="1">
      <c r="B106" s="94">
        <v>3.4099999999999899</v>
      </c>
      <c r="C106" s="70"/>
      <c r="D106" s="107" t="s">
        <v>125</v>
      </c>
      <c r="E106" s="60"/>
      <c r="F106" s="62">
        <v>1</v>
      </c>
      <c r="G106" s="62" t="s">
        <v>176</v>
      </c>
      <c r="H106" s="69"/>
      <c r="I106" s="64"/>
      <c r="J106" s="64">
        <f t="shared" ref="J106" si="40">F106*H106</f>
        <v>0</v>
      </c>
      <c r="K106" s="65"/>
      <c r="L106" s="27"/>
    </row>
    <row r="107" spans="2:12" s="12" customFormat="1">
      <c r="B107" s="57"/>
      <c r="C107" s="70"/>
      <c r="D107" s="75"/>
      <c r="E107" s="60"/>
      <c r="F107" s="109"/>
      <c r="G107" s="112"/>
      <c r="H107" s="69"/>
      <c r="I107" s="64"/>
      <c r="J107" s="64"/>
      <c r="K107" s="65"/>
      <c r="L107" s="27"/>
    </row>
    <row r="108" spans="2:12" s="12" customFormat="1">
      <c r="B108" s="93">
        <v>3.4199999999999902</v>
      </c>
      <c r="C108" s="70"/>
      <c r="D108" s="75" t="s">
        <v>76</v>
      </c>
      <c r="E108" s="60"/>
      <c r="F108" s="62">
        <v>1</v>
      </c>
      <c r="G108" s="62" t="s">
        <v>176</v>
      </c>
      <c r="H108" s="69"/>
      <c r="I108" s="64"/>
      <c r="J108" s="64">
        <f t="shared" ref="J108" si="41">F108*H108</f>
        <v>0</v>
      </c>
      <c r="K108" s="65"/>
      <c r="L108" s="27"/>
    </row>
    <row r="109" spans="2:12" s="12" customFormat="1">
      <c r="B109" s="77"/>
      <c r="C109" s="70"/>
      <c r="D109" s="75"/>
      <c r="E109" s="60"/>
      <c r="F109" s="110"/>
      <c r="G109" s="109"/>
      <c r="H109" s="69"/>
      <c r="I109" s="64"/>
      <c r="J109" s="64"/>
      <c r="K109" s="65"/>
      <c r="L109" s="27"/>
    </row>
    <row r="110" spans="2:12" s="12" customFormat="1">
      <c r="B110" s="94">
        <v>3.4299999999999899</v>
      </c>
      <c r="C110" s="70"/>
      <c r="D110" s="75" t="s">
        <v>77</v>
      </c>
      <c r="E110" s="60"/>
      <c r="F110" s="62">
        <v>1</v>
      </c>
      <c r="G110" s="62" t="s">
        <v>176</v>
      </c>
      <c r="H110" s="69"/>
      <c r="I110" s="64"/>
      <c r="J110" s="64">
        <f t="shared" ref="J110" si="42">F110*H110</f>
        <v>0</v>
      </c>
      <c r="K110" s="65"/>
      <c r="L110" s="27"/>
    </row>
    <row r="111" spans="2:12" s="12" customFormat="1">
      <c r="B111" s="57"/>
      <c r="C111" s="70"/>
      <c r="D111" s="75"/>
      <c r="E111" s="60"/>
      <c r="F111" s="110"/>
      <c r="G111" s="109"/>
      <c r="H111" s="69"/>
      <c r="I111" s="64"/>
      <c r="J111" s="64"/>
      <c r="K111" s="65"/>
      <c r="L111" s="27"/>
    </row>
    <row r="112" spans="2:12" s="12" customFormat="1">
      <c r="B112" s="93">
        <v>3.4399999999999902</v>
      </c>
      <c r="C112" s="70"/>
      <c r="D112" s="75" t="s">
        <v>78</v>
      </c>
      <c r="E112" s="60"/>
      <c r="F112" s="62">
        <v>1</v>
      </c>
      <c r="G112" s="62" t="s">
        <v>176</v>
      </c>
      <c r="H112" s="69"/>
      <c r="I112" s="64"/>
      <c r="J112" s="64">
        <f t="shared" ref="J112" si="43">F112*H112</f>
        <v>0</v>
      </c>
      <c r="K112" s="65"/>
      <c r="L112" s="27"/>
    </row>
    <row r="113" spans="2:12" s="12" customFormat="1">
      <c r="B113" s="77"/>
      <c r="C113" s="70"/>
      <c r="D113" s="75"/>
      <c r="E113" s="60"/>
      <c r="F113" s="111"/>
      <c r="G113" s="109"/>
      <c r="H113" s="69"/>
      <c r="I113" s="64"/>
      <c r="J113" s="64"/>
      <c r="K113" s="65"/>
      <c r="L113" s="27"/>
    </row>
    <row r="114" spans="2:12" s="12" customFormat="1">
      <c r="B114" s="94">
        <v>3.44999999999999</v>
      </c>
      <c r="C114" s="70"/>
      <c r="D114" s="75" t="s">
        <v>108</v>
      </c>
      <c r="E114" s="60"/>
      <c r="F114" s="62"/>
      <c r="G114" s="62"/>
      <c r="H114" s="69"/>
      <c r="I114" s="64"/>
      <c r="J114" s="64"/>
      <c r="K114" s="65"/>
      <c r="L114" s="27"/>
    </row>
    <row r="115" spans="2:12" s="12" customFormat="1">
      <c r="B115" s="57"/>
      <c r="C115" s="70"/>
      <c r="D115" s="75"/>
      <c r="E115" s="60"/>
      <c r="F115" s="111"/>
      <c r="G115" s="108"/>
      <c r="H115" s="69"/>
      <c r="I115" s="64"/>
      <c r="J115" s="64"/>
      <c r="K115" s="65"/>
      <c r="L115" s="27"/>
    </row>
    <row r="116" spans="2:12" s="12" customFormat="1">
      <c r="B116" s="93">
        <v>3.4599999999999902</v>
      </c>
      <c r="C116" s="70"/>
      <c r="D116" s="107" t="s">
        <v>79</v>
      </c>
      <c r="E116" s="60"/>
      <c r="F116" s="62">
        <v>1</v>
      </c>
      <c r="G116" s="62" t="s">
        <v>176</v>
      </c>
      <c r="H116" s="69"/>
      <c r="I116" s="64"/>
      <c r="J116" s="64">
        <f t="shared" ref="J116" si="44">F116*H116</f>
        <v>0</v>
      </c>
      <c r="K116" s="65"/>
      <c r="L116" s="27"/>
    </row>
    <row r="117" spans="2:12" s="12" customFormat="1">
      <c r="B117" s="77"/>
      <c r="C117" s="70"/>
      <c r="D117" s="75"/>
      <c r="E117" s="60"/>
      <c r="F117" s="111"/>
      <c r="G117" s="108"/>
      <c r="H117" s="69"/>
      <c r="I117" s="64"/>
      <c r="J117" s="64"/>
      <c r="K117" s="65"/>
      <c r="L117" s="27"/>
    </row>
    <row r="118" spans="2:12" s="12" customFormat="1">
      <c r="B118" s="94">
        <v>3.46999999999999</v>
      </c>
      <c r="C118" s="70"/>
      <c r="D118" s="107" t="s">
        <v>130</v>
      </c>
      <c r="E118" s="60"/>
      <c r="F118" s="62">
        <v>1</v>
      </c>
      <c r="G118" s="62" t="s">
        <v>176</v>
      </c>
      <c r="H118" s="69"/>
      <c r="I118" s="64"/>
      <c r="J118" s="64">
        <f t="shared" ref="J118" si="45">F118*H118</f>
        <v>0</v>
      </c>
      <c r="K118" s="65"/>
      <c r="L118" s="27"/>
    </row>
    <row r="119" spans="2:12" s="12" customFormat="1">
      <c r="B119" s="57"/>
      <c r="C119" s="70"/>
      <c r="D119" s="75"/>
      <c r="E119" s="60"/>
      <c r="F119" s="109"/>
      <c r="G119" s="112"/>
      <c r="H119" s="69"/>
      <c r="I119" s="64"/>
      <c r="J119" s="64"/>
      <c r="K119" s="65"/>
      <c r="L119" s="27"/>
    </row>
    <row r="120" spans="2:12" s="12" customFormat="1">
      <c r="B120" s="93">
        <v>3.4799999999999902</v>
      </c>
      <c r="C120" s="70"/>
      <c r="D120" s="75" t="s">
        <v>80</v>
      </c>
      <c r="E120" s="60"/>
      <c r="F120" s="62">
        <v>1</v>
      </c>
      <c r="G120" s="62" t="s">
        <v>176</v>
      </c>
      <c r="H120" s="69"/>
      <c r="I120" s="64"/>
      <c r="J120" s="64">
        <f t="shared" ref="J120" si="46">F120*H120</f>
        <v>0</v>
      </c>
      <c r="K120" s="65"/>
      <c r="L120" s="27"/>
    </row>
    <row r="121" spans="2:12" s="12" customFormat="1">
      <c r="B121" s="77"/>
      <c r="C121" s="70"/>
      <c r="D121" s="75"/>
      <c r="E121" s="60"/>
      <c r="F121" s="109"/>
      <c r="G121" s="112"/>
      <c r="H121" s="69"/>
      <c r="I121" s="64"/>
      <c r="J121" s="64"/>
      <c r="K121" s="65"/>
      <c r="L121" s="27"/>
    </row>
    <row r="122" spans="2:12" s="12" customFormat="1">
      <c r="B122" s="94">
        <v>3.48999999999999</v>
      </c>
      <c r="C122" s="70"/>
      <c r="D122" s="75" t="s">
        <v>131</v>
      </c>
      <c r="E122" s="60"/>
      <c r="F122" s="62">
        <v>1</v>
      </c>
      <c r="G122" s="62" t="s">
        <v>176</v>
      </c>
      <c r="H122" s="69"/>
      <c r="I122" s="64"/>
      <c r="J122" s="64">
        <f t="shared" ref="J122" si="47">F122*H122</f>
        <v>0</v>
      </c>
      <c r="K122" s="65"/>
      <c r="L122" s="27"/>
    </row>
    <row r="123" spans="2:12" s="12" customFormat="1">
      <c r="B123" s="57"/>
      <c r="C123" s="70"/>
      <c r="D123" s="75"/>
      <c r="E123" s="60"/>
      <c r="F123" s="109"/>
      <c r="G123" s="112"/>
      <c r="H123" s="69"/>
      <c r="I123" s="64"/>
      <c r="J123" s="64"/>
      <c r="K123" s="65"/>
      <c r="L123" s="27"/>
    </row>
    <row r="124" spans="2:12" s="12" customFormat="1">
      <c r="B124" s="93">
        <v>3.4999999999999898</v>
      </c>
      <c r="C124" s="70"/>
      <c r="D124" s="75" t="s">
        <v>132</v>
      </c>
      <c r="E124" s="60"/>
      <c r="F124" s="62">
        <v>1</v>
      </c>
      <c r="G124" s="62" t="s">
        <v>176</v>
      </c>
      <c r="H124" s="69"/>
      <c r="I124" s="64"/>
      <c r="J124" s="64">
        <f t="shared" ref="J124" si="48">F124*H124</f>
        <v>0</v>
      </c>
      <c r="K124" s="65"/>
      <c r="L124" s="27"/>
    </row>
    <row r="125" spans="2:12" s="12" customFormat="1">
      <c r="B125" s="93"/>
      <c r="C125" s="70"/>
      <c r="D125" s="75"/>
      <c r="E125" s="60"/>
      <c r="F125" s="109"/>
      <c r="G125" s="112"/>
      <c r="H125" s="69"/>
      <c r="I125" s="64"/>
      <c r="J125" s="64"/>
      <c r="K125" s="65"/>
      <c r="L125" s="27"/>
    </row>
    <row r="126" spans="2:12" s="12" customFormat="1">
      <c r="B126" s="93"/>
      <c r="C126" s="70"/>
      <c r="D126" s="95" t="s">
        <v>98</v>
      </c>
      <c r="E126" s="96"/>
      <c r="F126" s="372" t="s">
        <v>101</v>
      </c>
      <c r="G126" s="373"/>
      <c r="H126" s="374"/>
      <c r="I126" s="97"/>
      <c r="J126" s="142">
        <f>SUM(J87:J125)</f>
        <v>0</v>
      </c>
      <c r="K126" s="65"/>
      <c r="L126" s="27"/>
    </row>
    <row r="127" spans="2:12" s="12" customFormat="1">
      <c r="B127" s="77"/>
      <c r="C127" s="70"/>
      <c r="D127" s="75"/>
      <c r="E127" s="60"/>
      <c r="F127" s="109"/>
      <c r="G127" s="112"/>
      <c r="H127" s="69"/>
      <c r="I127" s="64"/>
      <c r="J127" s="64"/>
      <c r="K127" s="65"/>
      <c r="L127" s="27"/>
    </row>
    <row r="128" spans="2:12" s="12" customFormat="1">
      <c r="B128" s="94">
        <v>3.50999999999999</v>
      </c>
      <c r="C128" s="70"/>
      <c r="D128" s="75" t="s">
        <v>133</v>
      </c>
      <c r="E128" s="60"/>
      <c r="F128" s="62">
        <v>1</v>
      </c>
      <c r="G128" s="62" t="s">
        <v>176</v>
      </c>
      <c r="H128" s="69"/>
      <c r="I128" s="64"/>
      <c r="J128" s="64">
        <f t="shared" ref="J128" si="49">F128*H128</f>
        <v>0</v>
      </c>
      <c r="K128" s="65"/>
      <c r="L128" s="27"/>
    </row>
    <row r="129" spans="2:12" s="12" customFormat="1">
      <c r="B129" s="57"/>
      <c r="C129" s="70"/>
      <c r="D129" s="75"/>
      <c r="E129" s="60"/>
      <c r="F129" s="109"/>
      <c r="G129" s="112"/>
      <c r="H129" s="69"/>
      <c r="I129" s="64"/>
      <c r="J129" s="64"/>
      <c r="K129" s="65"/>
      <c r="L129" s="27"/>
    </row>
    <row r="130" spans="2:12" s="12" customFormat="1">
      <c r="B130" s="93">
        <v>3.5199999999999898</v>
      </c>
      <c r="C130" s="70"/>
      <c r="D130" s="75" t="s">
        <v>81</v>
      </c>
      <c r="E130" s="60"/>
      <c r="F130" s="62">
        <v>1</v>
      </c>
      <c r="G130" s="62" t="s">
        <v>176</v>
      </c>
      <c r="H130" s="69"/>
      <c r="I130" s="64"/>
      <c r="J130" s="64">
        <f t="shared" ref="J130" si="50">F130*H130</f>
        <v>0</v>
      </c>
      <c r="K130" s="65"/>
      <c r="L130" s="27"/>
    </row>
    <row r="131" spans="2:12" s="12" customFormat="1">
      <c r="B131" s="77"/>
      <c r="C131" s="70"/>
      <c r="D131" s="75"/>
      <c r="E131" s="60"/>
      <c r="F131" s="109"/>
      <c r="G131" s="112"/>
      <c r="H131" s="69"/>
      <c r="I131" s="64"/>
      <c r="J131" s="64"/>
      <c r="K131" s="65"/>
      <c r="L131" s="27"/>
    </row>
    <row r="132" spans="2:12" s="12" customFormat="1">
      <c r="B132" s="94">
        <v>3.52999999999999</v>
      </c>
      <c r="C132" s="70"/>
      <c r="D132" s="75" t="s">
        <v>134</v>
      </c>
      <c r="E132" s="60"/>
      <c r="F132" s="62">
        <v>1</v>
      </c>
      <c r="G132" s="62" t="s">
        <v>176</v>
      </c>
      <c r="H132" s="69"/>
      <c r="I132" s="64"/>
      <c r="J132" s="64">
        <f t="shared" ref="J132" si="51">F132*H132</f>
        <v>0</v>
      </c>
      <c r="K132" s="65"/>
      <c r="L132" s="27"/>
    </row>
    <row r="133" spans="2:12" s="12" customFormat="1">
      <c r="B133" s="57"/>
      <c r="C133" s="70"/>
      <c r="D133" s="75"/>
      <c r="E133" s="60"/>
      <c r="F133" s="109"/>
      <c r="G133" s="112"/>
      <c r="H133" s="69"/>
      <c r="I133" s="64"/>
      <c r="J133" s="64"/>
      <c r="K133" s="65"/>
      <c r="L133" s="27"/>
    </row>
    <row r="134" spans="2:12" s="12" customFormat="1">
      <c r="B134" s="93">
        <v>3.5399999999999898</v>
      </c>
      <c r="C134" s="70"/>
      <c r="D134" s="75" t="s">
        <v>82</v>
      </c>
      <c r="E134" s="60"/>
      <c r="F134" s="62">
        <v>1</v>
      </c>
      <c r="G134" s="62" t="s">
        <v>176</v>
      </c>
      <c r="H134" s="69"/>
      <c r="I134" s="64"/>
      <c r="J134" s="64">
        <f t="shared" ref="J134" si="52">F134*H134</f>
        <v>0</v>
      </c>
      <c r="K134" s="65"/>
      <c r="L134" s="27"/>
    </row>
    <row r="135" spans="2:12" s="12" customFormat="1">
      <c r="B135" s="77"/>
      <c r="C135" s="70"/>
      <c r="D135" s="75"/>
      <c r="E135" s="60"/>
      <c r="F135" s="109"/>
      <c r="G135" s="112"/>
      <c r="H135" s="69"/>
      <c r="I135" s="64"/>
      <c r="J135" s="64"/>
      <c r="K135" s="65"/>
      <c r="L135" s="27"/>
    </row>
    <row r="136" spans="2:12" s="12" customFormat="1">
      <c r="B136" s="94">
        <v>3.5499999999999901</v>
      </c>
      <c r="C136" s="70"/>
      <c r="D136" s="75" t="s">
        <v>83</v>
      </c>
      <c r="E136" s="60"/>
      <c r="F136" s="62">
        <v>1</v>
      </c>
      <c r="G136" s="62" t="s">
        <v>176</v>
      </c>
      <c r="H136" s="69"/>
      <c r="I136" s="64"/>
      <c r="J136" s="64">
        <f t="shared" ref="J136" si="53">F136*H136</f>
        <v>0</v>
      </c>
      <c r="K136" s="65"/>
      <c r="L136" s="27"/>
    </row>
    <row r="137" spans="2:12" s="12" customFormat="1">
      <c r="B137" s="57"/>
      <c r="C137" s="70"/>
      <c r="D137" s="75"/>
      <c r="E137" s="60"/>
      <c r="F137" s="109"/>
      <c r="G137" s="112"/>
      <c r="H137" s="69"/>
      <c r="I137" s="64"/>
      <c r="J137" s="64"/>
      <c r="K137" s="65"/>
      <c r="L137" s="27"/>
    </row>
    <row r="138" spans="2:12" s="12" customFormat="1">
      <c r="B138" s="93">
        <v>3.5599999999999898</v>
      </c>
      <c r="C138" s="70"/>
      <c r="D138" s="75" t="s">
        <v>84</v>
      </c>
      <c r="E138" s="60"/>
      <c r="F138" s="62">
        <v>1</v>
      </c>
      <c r="G138" s="62" t="s">
        <v>176</v>
      </c>
      <c r="H138" s="69"/>
      <c r="I138" s="64"/>
      <c r="J138" s="64">
        <f t="shared" ref="J138" si="54">F138*H138</f>
        <v>0</v>
      </c>
      <c r="K138" s="65"/>
      <c r="L138" s="27"/>
    </row>
    <row r="139" spans="2:12" s="12" customFormat="1">
      <c r="B139" s="77"/>
      <c r="C139" s="70"/>
      <c r="D139" s="75"/>
      <c r="E139" s="60"/>
      <c r="F139" s="109"/>
      <c r="G139" s="112"/>
      <c r="H139" s="69"/>
      <c r="I139" s="64"/>
      <c r="J139" s="64"/>
      <c r="K139" s="65"/>
      <c r="L139" s="27"/>
    </row>
    <row r="140" spans="2:12" s="12" customFormat="1">
      <c r="B140" s="94">
        <v>3.5699999999999901</v>
      </c>
      <c r="C140" s="70"/>
      <c r="D140" s="75" t="s">
        <v>85</v>
      </c>
      <c r="E140" s="60"/>
      <c r="F140" s="62">
        <v>1</v>
      </c>
      <c r="G140" s="62" t="s">
        <v>176</v>
      </c>
      <c r="H140" s="69"/>
      <c r="I140" s="64"/>
      <c r="J140" s="64">
        <f t="shared" ref="J140" si="55">F140*H140</f>
        <v>0</v>
      </c>
      <c r="K140" s="65"/>
      <c r="L140" s="27"/>
    </row>
    <row r="141" spans="2:12" s="12" customFormat="1" ht="12.75" customHeight="1">
      <c r="B141" s="57"/>
      <c r="C141" s="70"/>
      <c r="D141" s="75"/>
      <c r="E141" s="60"/>
      <c r="F141" s="109"/>
      <c r="G141" s="112"/>
      <c r="H141" s="69"/>
      <c r="I141" s="64"/>
      <c r="J141" s="64"/>
      <c r="K141" s="65"/>
      <c r="L141" s="27"/>
    </row>
    <row r="142" spans="2:12" s="12" customFormat="1">
      <c r="B142" s="93">
        <v>3.5799999999999899</v>
      </c>
      <c r="C142" s="70"/>
      <c r="D142" s="75" t="s">
        <v>86</v>
      </c>
      <c r="E142" s="60"/>
      <c r="F142" s="62">
        <v>1</v>
      </c>
      <c r="G142" s="62" t="s">
        <v>176</v>
      </c>
      <c r="H142" s="69"/>
      <c r="I142" s="64"/>
      <c r="J142" s="64">
        <f t="shared" ref="J142" si="56">F142*H142</f>
        <v>0</v>
      </c>
      <c r="K142" s="65"/>
      <c r="L142" s="27"/>
    </row>
    <row r="143" spans="2:12" s="12" customFormat="1">
      <c r="B143" s="77"/>
      <c r="C143" s="70"/>
      <c r="D143" s="75"/>
      <c r="E143" s="60"/>
      <c r="F143" s="109"/>
      <c r="G143" s="112"/>
      <c r="H143" s="69"/>
      <c r="I143" s="64"/>
      <c r="J143" s="64"/>
      <c r="K143" s="65"/>
      <c r="L143" s="27"/>
    </row>
    <row r="144" spans="2:12" s="12" customFormat="1">
      <c r="B144" s="94">
        <v>3.5899999999999901</v>
      </c>
      <c r="C144" s="70"/>
      <c r="D144" s="75" t="s">
        <v>87</v>
      </c>
      <c r="E144" s="60"/>
      <c r="F144" s="62">
        <v>1</v>
      </c>
      <c r="G144" s="62" t="s">
        <v>176</v>
      </c>
      <c r="H144" s="69"/>
      <c r="I144" s="64"/>
      <c r="J144" s="64">
        <f t="shared" ref="J144" si="57">F144*H144</f>
        <v>0</v>
      </c>
      <c r="K144" s="65"/>
      <c r="L144" s="27"/>
    </row>
    <row r="145" spans="2:12" s="12" customFormat="1">
      <c r="B145" s="57"/>
      <c r="C145" s="70"/>
      <c r="D145" s="113"/>
      <c r="E145" s="60"/>
      <c r="F145" s="111"/>
      <c r="G145" s="109"/>
      <c r="H145" s="69"/>
      <c r="I145" s="64"/>
      <c r="J145" s="64"/>
      <c r="K145" s="65"/>
      <c r="L145" s="27"/>
    </row>
    <row r="146" spans="2:12" s="12" customFormat="1">
      <c r="B146" s="93">
        <v>3.5999999999999899</v>
      </c>
      <c r="C146" s="70"/>
      <c r="D146" s="114" t="s">
        <v>88</v>
      </c>
      <c r="E146" s="60"/>
      <c r="F146" s="62">
        <v>1</v>
      </c>
      <c r="G146" s="62" t="s">
        <v>176</v>
      </c>
      <c r="H146" s="69"/>
      <c r="I146" s="64"/>
      <c r="J146" s="64">
        <f t="shared" ref="J146" si="58">F146*H146</f>
        <v>0</v>
      </c>
      <c r="K146" s="65"/>
      <c r="L146" s="27"/>
    </row>
    <row r="147" spans="2:12" s="12" customFormat="1">
      <c r="B147" s="77"/>
      <c r="C147" s="70"/>
      <c r="D147" s="115"/>
      <c r="E147" s="60"/>
      <c r="F147" s="369"/>
      <c r="G147" s="370"/>
      <c r="H147" s="371"/>
      <c r="I147" s="64"/>
      <c r="J147" s="64"/>
      <c r="K147" s="65"/>
      <c r="L147" s="27"/>
    </row>
    <row r="148" spans="2:12" s="12" customFormat="1">
      <c r="B148" s="94">
        <v>3.6099999999999901</v>
      </c>
      <c r="C148" s="70"/>
      <c r="D148" s="116" t="s">
        <v>89</v>
      </c>
      <c r="E148" s="60"/>
      <c r="F148" s="62">
        <v>1</v>
      </c>
      <c r="G148" s="62" t="s">
        <v>176</v>
      </c>
      <c r="H148" s="69"/>
      <c r="I148" s="64"/>
      <c r="J148" s="64">
        <f t="shared" ref="J148" si="59">F148*H148</f>
        <v>0</v>
      </c>
      <c r="K148" s="65"/>
      <c r="L148" s="27"/>
    </row>
    <row r="149" spans="2:12" s="12" customFormat="1">
      <c r="B149" s="57"/>
      <c r="C149" s="70"/>
      <c r="D149" s="117"/>
      <c r="E149" s="60"/>
      <c r="F149" s="109"/>
      <c r="G149" s="112"/>
      <c r="H149" s="69"/>
      <c r="I149" s="64"/>
      <c r="J149" s="64"/>
      <c r="K149" s="65"/>
      <c r="L149" s="27"/>
    </row>
    <row r="150" spans="2:12" s="12" customFormat="1">
      <c r="B150" s="93">
        <v>3.6199999999999899</v>
      </c>
      <c r="C150" s="70"/>
      <c r="D150" s="118" t="s">
        <v>90</v>
      </c>
      <c r="E150" s="60"/>
      <c r="F150" s="62">
        <v>1</v>
      </c>
      <c r="G150" s="62" t="s">
        <v>176</v>
      </c>
      <c r="H150" s="69"/>
      <c r="I150" s="64"/>
      <c r="J150" s="64">
        <f t="shared" ref="J150" si="60">F150*H150</f>
        <v>0</v>
      </c>
      <c r="K150" s="65"/>
      <c r="L150" s="27"/>
    </row>
    <row r="151" spans="2:12" s="12" customFormat="1">
      <c r="B151" s="77"/>
      <c r="C151" s="70"/>
      <c r="D151" s="119"/>
      <c r="E151" s="60"/>
      <c r="F151" s="120"/>
      <c r="G151" s="120"/>
      <c r="H151" s="69"/>
      <c r="I151" s="64"/>
      <c r="J151" s="64"/>
      <c r="K151" s="65"/>
      <c r="L151" s="27"/>
    </row>
    <row r="152" spans="2:12" s="12" customFormat="1">
      <c r="B152" s="94">
        <v>3.6299999999999901</v>
      </c>
      <c r="C152" s="70"/>
      <c r="D152" s="121" t="s">
        <v>91</v>
      </c>
      <c r="E152" s="60"/>
      <c r="F152" s="62">
        <v>1</v>
      </c>
      <c r="G152" s="62" t="s">
        <v>176</v>
      </c>
      <c r="H152" s="69"/>
      <c r="I152" s="64"/>
      <c r="J152" s="64">
        <f t="shared" ref="J152" si="61">F152*H152</f>
        <v>0</v>
      </c>
      <c r="K152" s="65"/>
      <c r="L152" s="27"/>
    </row>
    <row r="153" spans="2:12" s="12" customFormat="1">
      <c r="B153" s="57"/>
      <c r="C153" s="70"/>
      <c r="D153" s="121"/>
      <c r="E153" s="60"/>
      <c r="F153" s="122"/>
      <c r="G153" s="122"/>
      <c r="H153" s="69"/>
      <c r="I153" s="64"/>
      <c r="J153" s="64"/>
      <c r="K153" s="65"/>
      <c r="L153" s="27"/>
    </row>
    <row r="154" spans="2:12" s="12" customFormat="1">
      <c r="B154" s="93">
        <v>3.6399999999999899</v>
      </c>
      <c r="C154" s="70"/>
      <c r="D154" s="121" t="s">
        <v>135</v>
      </c>
      <c r="E154" s="60"/>
      <c r="F154" s="62">
        <v>1</v>
      </c>
      <c r="G154" s="62" t="s">
        <v>176</v>
      </c>
      <c r="H154" s="69"/>
      <c r="I154" s="64"/>
      <c r="J154" s="64">
        <f t="shared" ref="J154" si="62">F154*H154</f>
        <v>0</v>
      </c>
      <c r="K154" s="65"/>
      <c r="L154" s="27"/>
    </row>
    <row r="155" spans="2:12" s="12" customFormat="1">
      <c r="B155" s="77"/>
      <c r="C155" s="70"/>
      <c r="D155" s="123"/>
      <c r="E155" s="60"/>
      <c r="F155" s="122"/>
      <c r="G155" s="122"/>
      <c r="H155" s="69"/>
      <c r="I155" s="64"/>
      <c r="J155" s="64"/>
      <c r="K155" s="65"/>
      <c r="L155" s="27"/>
    </row>
    <row r="156" spans="2:12" s="12" customFormat="1">
      <c r="B156" s="94">
        <v>3.6499999999999901</v>
      </c>
      <c r="C156" s="70"/>
      <c r="D156" s="121" t="s">
        <v>92</v>
      </c>
      <c r="E156" s="60"/>
      <c r="F156" s="62">
        <v>1</v>
      </c>
      <c r="G156" s="62" t="s">
        <v>176</v>
      </c>
      <c r="H156" s="69"/>
      <c r="I156" s="64"/>
      <c r="J156" s="64">
        <f t="shared" ref="J156" si="63">F156*H156</f>
        <v>0</v>
      </c>
      <c r="K156" s="65"/>
      <c r="L156" s="27"/>
    </row>
    <row r="157" spans="2:12" s="12" customFormat="1">
      <c r="B157" s="312"/>
      <c r="C157" s="70"/>
      <c r="E157" s="60"/>
      <c r="H157" s="124"/>
      <c r="I157" s="64"/>
      <c r="J157" s="337"/>
      <c r="K157" s="65"/>
      <c r="L157" s="27"/>
    </row>
    <row r="158" spans="2:12" s="12" customFormat="1">
      <c r="B158" s="312"/>
      <c r="C158" s="70"/>
      <c r="E158" s="60"/>
      <c r="H158" s="124"/>
      <c r="I158" s="64"/>
      <c r="J158" s="337"/>
      <c r="K158" s="65"/>
      <c r="L158" s="27"/>
    </row>
    <row r="159" spans="2:12" s="12" customFormat="1">
      <c r="B159" s="316"/>
      <c r="C159" s="70"/>
      <c r="D159" s="121"/>
      <c r="E159" s="60"/>
      <c r="F159" s="122"/>
      <c r="G159" s="122"/>
      <c r="H159" s="69"/>
      <c r="I159" s="64"/>
      <c r="J159" s="64"/>
      <c r="K159" s="65"/>
      <c r="L159" s="27"/>
    </row>
    <row r="160" spans="2:12" s="12" customFormat="1">
      <c r="B160" s="316"/>
      <c r="C160" s="70"/>
      <c r="D160" s="121"/>
      <c r="E160" s="60"/>
      <c r="F160" s="122"/>
      <c r="G160" s="122"/>
      <c r="H160" s="69"/>
      <c r="I160" s="64"/>
      <c r="J160" s="64"/>
      <c r="K160" s="65"/>
      <c r="L160" s="27"/>
    </row>
    <row r="161" spans="2:12" s="12" customFormat="1">
      <c r="B161" s="316"/>
      <c r="C161" s="70"/>
      <c r="D161" s="121"/>
      <c r="E161" s="60"/>
      <c r="F161" s="122"/>
      <c r="G161" s="122"/>
      <c r="H161" s="69"/>
      <c r="I161" s="64"/>
      <c r="J161" s="64"/>
      <c r="K161" s="65"/>
      <c r="L161" s="27"/>
    </row>
    <row r="162" spans="2:12" s="12" customFormat="1">
      <c r="B162" s="316"/>
      <c r="C162" s="70"/>
      <c r="D162" s="121"/>
      <c r="E162" s="60"/>
      <c r="F162" s="122"/>
      <c r="G162" s="122"/>
      <c r="H162" s="69"/>
      <c r="I162" s="64"/>
      <c r="J162" s="64"/>
      <c r="K162" s="65"/>
      <c r="L162" s="27"/>
    </row>
    <row r="163" spans="2:12" s="12" customFormat="1">
      <c r="B163" s="316"/>
      <c r="C163" s="70"/>
      <c r="D163" s="121"/>
      <c r="E163" s="60"/>
      <c r="F163" s="122"/>
      <c r="G163" s="122"/>
      <c r="H163" s="69"/>
      <c r="I163" s="64"/>
      <c r="J163" s="64"/>
      <c r="K163" s="65"/>
      <c r="L163" s="27"/>
    </row>
    <row r="164" spans="2:12" s="12" customFormat="1">
      <c r="B164" s="316"/>
      <c r="C164" s="70"/>
      <c r="D164" s="121"/>
      <c r="E164" s="60"/>
      <c r="F164" s="122"/>
      <c r="G164" s="122"/>
      <c r="H164" s="69"/>
      <c r="I164" s="64"/>
      <c r="J164" s="64"/>
      <c r="K164" s="65"/>
      <c r="L164" s="27"/>
    </row>
    <row r="165" spans="2:12" s="12" customFormat="1">
      <c r="B165" s="316"/>
      <c r="C165" s="70"/>
      <c r="D165" s="121"/>
      <c r="E165" s="60"/>
      <c r="F165" s="122"/>
      <c r="G165" s="122"/>
      <c r="H165" s="69"/>
      <c r="I165" s="64"/>
      <c r="J165" s="64"/>
      <c r="K165" s="65"/>
      <c r="L165" s="27"/>
    </row>
    <row r="166" spans="2:12" s="12" customFormat="1">
      <c r="B166" s="316"/>
      <c r="C166" s="70"/>
      <c r="D166" s="95" t="s">
        <v>102</v>
      </c>
      <c r="E166" s="96"/>
      <c r="F166" s="372" t="s">
        <v>101</v>
      </c>
      <c r="G166" s="373"/>
      <c r="H166" s="374"/>
      <c r="I166" s="97"/>
      <c r="J166" s="142">
        <f>SUM(J127:J165)</f>
        <v>0</v>
      </c>
      <c r="K166" s="65"/>
      <c r="L166" s="27"/>
    </row>
    <row r="167" spans="2:12" s="12" customFormat="1">
      <c r="B167" s="316"/>
      <c r="C167" s="70"/>
      <c r="D167" s="121"/>
      <c r="E167" s="60"/>
      <c r="F167" s="122"/>
      <c r="G167" s="122"/>
      <c r="H167" s="69"/>
      <c r="I167" s="64"/>
      <c r="J167" s="64"/>
      <c r="K167" s="65"/>
      <c r="L167" s="27"/>
    </row>
    <row r="168" spans="2:12" s="12" customFormat="1">
      <c r="B168" s="57">
        <v>4</v>
      </c>
      <c r="C168" s="70"/>
      <c r="D168" s="125" t="s">
        <v>95</v>
      </c>
      <c r="E168" s="60"/>
      <c r="F168" s="109"/>
      <c r="G168" s="112"/>
      <c r="H168" s="69"/>
      <c r="I168" s="64"/>
      <c r="J168" s="64"/>
      <c r="K168" s="65"/>
      <c r="L168" s="27"/>
    </row>
    <row r="169" spans="2:12" s="12" customFormat="1" ht="15" customHeight="1">
      <c r="B169" s="126"/>
      <c r="C169" s="70"/>
      <c r="D169" s="127"/>
      <c r="E169" s="60"/>
      <c r="F169" s="109"/>
      <c r="G169" s="112"/>
      <c r="H169" s="69"/>
      <c r="I169" s="64"/>
      <c r="J169" s="64"/>
      <c r="K169" s="65"/>
      <c r="L169" s="27"/>
    </row>
    <row r="170" spans="2:12" s="12" customFormat="1">
      <c r="B170" s="57">
        <v>4.0999999999999996</v>
      </c>
      <c r="C170" s="70"/>
      <c r="D170" s="128" t="s">
        <v>96</v>
      </c>
      <c r="E170" s="60"/>
      <c r="F170" s="62">
        <v>1</v>
      </c>
      <c r="G170" s="62" t="s">
        <v>176</v>
      </c>
      <c r="H170" s="69"/>
      <c r="I170" s="64"/>
      <c r="J170" s="64">
        <f t="shared" ref="J170" si="64">F170*H170</f>
        <v>0</v>
      </c>
      <c r="K170" s="65"/>
      <c r="L170" s="27"/>
    </row>
    <row r="171" spans="2:12" s="12" customFormat="1">
      <c r="B171" s="126"/>
      <c r="C171" s="70"/>
      <c r="D171" s="127"/>
      <c r="E171" s="60"/>
      <c r="F171" s="109"/>
      <c r="G171" s="112"/>
      <c r="H171" s="69"/>
      <c r="I171" s="64"/>
      <c r="J171" s="64"/>
      <c r="K171" s="65"/>
      <c r="L171" s="27"/>
    </row>
    <row r="172" spans="2:12">
      <c r="B172" s="57">
        <v>4.2</v>
      </c>
      <c r="C172" s="129"/>
      <c r="D172" s="130" t="s">
        <v>136</v>
      </c>
      <c r="E172" s="60"/>
      <c r="F172" s="62">
        <v>1</v>
      </c>
      <c r="G172" s="62" t="s">
        <v>176</v>
      </c>
      <c r="H172" s="69"/>
      <c r="I172" s="64"/>
      <c r="J172" s="64">
        <f t="shared" ref="J172" si="65">F172*H172</f>
        <v>0</v>
      </c>
      <c r="K172" s="65"/>
    </row>
    <row r="173" spans="2:12" s="133" customFormat="1" ht="14.25">
      <c r="B173" s="126"/>
      <c r="C173" s="129"/>
      <c r="D173" s="131"/>
      <c r="E173" s="60"/>
      <c r="F173" s="109"/>
      <c r="G173" s="112"/>
      <c r="H173" s="69"/>
      <c r="I173" s="64"/>
      <c r="J173" s="64"/>
      <c r="K173" s="132"/>
      <c r="L173" s="66"/>
    </row>
    <row r="174" spans="2:12" s="133" customFormat="1" ht="14.25">
      <c r="B174" s="57">
        <v>4.3</v>
      </c>
      <c r="C174" s="129"/>
      <c r="D174" s="131" t="s">
        <v>137</v>
      </c>
      <c r="E174" s="60"/>
      <c r="F174" s="62">
        <v>1</v>
      </c>
      <c r="G174" s="62" t="s">
        <v>176</v>
      </c>
      <c r="H174" s="69"/>
      <c r="I174" s="64"/>
      <c r="J174" s="64">
        <f t="shared" ref="J174" si="66">F174*H174</f>
        <v>0</v>
      </c>
      <c r="K174" s="132"/>
      <c r="L174" s="66"/>
    </row>
    <row r="175" spans="2:12" s="133" customFormat="1" ht="14.25">
      <c r="B175" s="126"/>
      <c r="C175" s="129"/>
      <c r="D175" s="131"/>
      <c r="E175" s="60"/>
      <c r="F175" s="109"/>
      <c r="G175" s="112"/>
      <c r="H175" s="69"/>
      <c r="I175" s="64"/>
      <c r="J175" s="64"/>
      <c r="K175" s="132"/>
      <c r="L175" s="66"/>
    </row>
    <row r="176" spans="2:12" s="133" customFormat="1" ht="14.25">
      <c r="B176" s="57">
        <v>4.4000000000000004</v>
      </c>
      <c r="C176" s="129"/>
      <c r="D176" s="131" t="s">
        <v>138</v>
      </c>
      <c r="E176" s="60"/>
      <c r="F176" s="62">
        <v>1</v>
      </c>
      <c r="G176" s="62" t="s">
        <v>176</v>
      </c>
      <c r="H176" s="69"/>
      <c r="I176" s="64"/>
      <c r="J176" s="64">
        <f t="shared" ref="J176" si="67">F176*H176</f>
        <v>0</v>
      </c>
      <c r="K176" s="132"/>
      <c r="L176" s="66"/>
    </row>
    <row r="177" spans="2:12" s="133" customFormat="1" ht="14.25">
      <c r="B177" s="126"/>
      <c r="C177" s="129"/>
      <c r="D177" s="131"/>
      <c r="E177" s="60"/>
      <c r="F177" s="109"/>
      <c r="G177" s="112"/>
      <c r="H177" s="69"/>
      <c r="I177" s="64"/>
      <c r="J177" s="64"/>
      <c r="K177" s="132"/>
      <c r="L177" s="66"/>
    </row>
    <row r="178" spans="2:12" s="133" customFormat="1" ht="14.25">
      <c r="B178" s="57">
        <v>4.5</v>
      </c>
      <c r="C178" s="129"/>
      <c r="D178" s="131" t="s">
        <v>139</v>
      </c>
      <c r="E178" s="60"/>
      <c r="F178" s="62">
        <v>1</v>
      </c>
      <c r="G178" s="62" t="s">
        <v>176</v>
      </c>
      <c r="H178" s="69"/>
      <c r="I178" s="64"/>
      <c r="J178" s="64">
        <f t="shared" ref="J178" si="68">F178*H178</f>
        <v>0</v>
      </c>
      <c r="K178" s="132"/>
      <c r="L178" s="66"/>
    </row>
    <row r="179" spans="2:12" s="133" customFormat="1">
      <c r="B179" s="126"/>
      <c r="C179" s="129"/>
      <c r="D179" s="134"/>
      <c r="E179" s="60"/>
      <c r="F179" s="135"/>
      <c r="G179" s="136"/>
      <c r="H179" s="137"/>
      <c r="I179" s="64"/>
      <c r="J179" s="317"/>
      <c r="K179" s="132"/>
      <c r="L179" s="66"/>
    </row>
    <row r="180" spans="2:12" s="133" customFormat="1">
      <c r="B180" s="57">
        <v>4.5999999999999996</v>
      </c>
      <c r="C180" s="129"/>
      <c r="D180" s="114" t="s">
        <v>140</v>
      </c>
      <c r="E180" s="60"/>
      <c r="F180" s="62">
        <v>1</v>
      </c>
      <c r="G180" s="62" t="s">
        <v>176</v>
      </c>
      <c r="H180" s="139"/>
      <c r="I180" s="64"/>
      <c r="J180" s="64">
        <f t="shared" ref="J180" si="69">F180*H180</f>
        <v>0</v>
      </c>
      <c r="K180" s="132"/>
      <c r="L180" s="66"/>
    </row>
    <row r="181" spans="2:12" s="133" customFormat="1" ht="14.25">
      <c r="B181" s="126"/>
      <c r="C181" s="129"/>
      <c r="D181" s="318"/>
      <c r="E181" s="60"/>
      <c r="F181" s="319"/>
      <c r="G181" s="319"/>
      <c r="H181" s="320"/>
      <c r="I181" s="64"/>
      <c r="J181" s="64"/>
      <c r="K181" s="132"/>
      <c r="L181" s="66"/>
    </row>
    <row r="182" spans="2:12" s="91" customFormat="1" ht="14.25">
      <c r="B182" s="57">
        <v>4.7</v>
      </c>
      <c r="C182" s="129"/>
      <c r="D182" s="310" t="s">
        <v>97</v>
      </c>
      <c r="E182" s="60"/>
      <c r="F182" s="62">
        <v>1</v>
      </c>
      <c r="G182" s="62" t="s">
        <v>176</v>
      </c>
      <c r="H182" s="320"/>
      <c r="I182" s="64"/>
      <c r="J182" s="64">
        <f t="shared" ref="J182" si="70">F182*H182</f>
        <v>0</v>
      </c>
      <c r="K182" s="132"/>
      <c r="L182" s="90"/>
    </row>
    <row r="183" spans="2:12" s="91" customFormat="1" ht="14.25">
      <c r="B183" s="126"/>
      <c r="C183" s="129"/>
      <c r="D183" s="310"/>
      <c r="E183" s="60"/>
      <c r="F183" s="319"/>
      <c r="G183" s="319"/>
      <c r="H183" s="320"/>
      <c r="I183" s="64"/>
      <c r="J183" s="64"/>
      <c r="K183" s="132"/>
      <c r="L183" s="90"/>
    </row>
    <row r="184" spans="2:12" s="140" customFormat="1" ht="18.75" customHeight="1">
      <c r="B184" s="57">
        <v>4.8</v>
      </c>
      <c r="C184" s="129"/>
      <c r="D184" s="310" t="s">
        <v>141</v>
      </c>
      <c r="E184" s="60"/>
      <c r="F184" s="62">
        <v>1</v>
      </c>
      <c r="G184" s="62" t="s">
        <v>176</v>
      </c>
      <c r="H184" s="320"/>
      <c r="I184" s="64"/>
      <c r="J184" s="64">
        <f t="shared" ref="J184" si="71">F184*H184</f>
        <v>0</v>
      </c>
      <c r="K184" s="132"/>
      <c r="L184" s="37"/>
    </row>
    <row r="185" spans="2:12" s="141" customFormat="1">
      <c r="B185" s="126"/>
      <c r="C185" s="129"/>
      <c r="D185" s="310"/>
      <c r="E185" s="60"/>
      <c r="F185" s="319"/>
      <c r="G185" s="319"/>
      <c r="H185" s="320"/>
      <c r="I185" s="64"/>
      <c r="J185" s="64"/>
      <c r="K185" s="132"/>
      <c r="L185" s="37"/>
    </row>
    <row r="186" spans="2:12" s="141" customFormat="1">
      <c r="B186" s="57">
        <v>4.9000000000000004</v>
      </c>
      <c r="C186" s="129"/>
      <c r="D186" s="310" t="s">
        <v>142</v>
      </c>
      <c r="E186" s="60"/>
      <c r="F186" s="62">
        <v>1</v>
      </c>
      <c r="G186" s="62" t="s">
        <v>176</v>
      </c>
      <c r="H186" s="320"/>
      <c r="I186" s="64"/>
      <c r="J186" s="64">
        <f t="shared" ref="J186" si="72">F186*H186</f>
        <v>0</v>
      </c>
      <c r="K186" s="132"/>
      <c r="L186" s="37"/>
    </row>
    <row r="187" spans="2:12" s="141" customFormat="1">
      <c r="B187" s="126"/>
      <c r="C187" s="129"/>
      <c r="D187" s="310"/>
      <c r="E187" s="60"/>
      <c r="F187" s="319"/>
      <c r="G187" s="319"/>
      <c r="H187" s="320"/>
      <c r="I187" s="64"/>
      <c r="J187" s="64"/>
      <c r="K187" s="132"/>
      <c r="L187" s="37"/>
    </row>
    <row r="188" spans="2:12" s="141" customFormat="1">
      <c r="B188" s="93">
        <v>4.0999999999999996</v>
      </c>
      <c r="C188" s="129"/>
      <c r="D188" s="310" t="s">
        <v>143</v>
      </c>
      <c r="E188" s="60"/>
      <c r="F188" s="62">
        <v>1</v>
      </c>
      <c r="G188" s="62" t="s">
        <v>176</v>
      </c>
      <c r="H188" s="320"/>
      <c r="I188" s="64"/>
      <c r="J188" s="64">
        <f t="shared" ref="J188" si="73">F188*H188</f>
        <v>0</v>
      </c>
      <c r="K188" s="132"/>
      <c r="L188" s="37"/>
    </row>
    <row r="189" spans="2:12" s="141" customFormat="1">
      <c r="B189" s="126"/>
      <c r="C189" s="129"/>
      <c r="D189" s="310"/>
      <c r="E189" s="60"/>
      <c r="F189" s="319"/>
      <c r="G189" s="319"/>
      <c r="H189" s="320"/>
      <c r="I189" s="64"/>
      <c r="J189" s="317"/>
      <c r="K189" s="132"/>
      <c r="L189" s="37"/>
    </row>
    <row r="190" spans="2:12" s="141" customFormat="1">
      <c r="B190" s="93">
        <v>4.1100000000000003</v>
      </c>
      <c r="C190" s="129"/>
      <c r="D190" s="310" t="s">
        <v>144</v>
      </c>
      <c r="E190" s="60"/>
      <c r="F190" s="62">
        <v>1</v>
      </c>
      <c r="G190" s="62" t="s">
        <v>176</v>
      </c>
      <c r="H190" s="320"/>
      <c r="I190" s="64"/>
      <c r="J190" s="64">
        <f t="shared" ref="J190" si="74">F190*H190</f>
        <v>0</v>
      </c>
      <c r="K190" s="132"/>
      <c r="L190" s="37"/>
    </row>
    <row r="191" spans="2:12" s="141" customFormat="1">
      <c r="B191" s="126"/>
      <c r="C191" s="129"/>
      <c r="D191" s="310"/>
      <c r="E191" s="60"/>
      <c r="F191" s="319"/>
      <c r="G191" s="319"/>
      <c r="H191" s="320"/>
      <c r="I191" s="64"/>
      <c r="J191" s="317"/>
      <c r="K191" s="132"/>
      <c r="L191" s="37"/>
    </row>
    <row r="192" spans="2:12" s="141" customFormat="1">
      <c r="B192" s="93">
        <v>4.12</v>
      </c>
      <c r="C192" s="129"/>
      <c r="D192" s="310" t="s">
        <v>145</v>
      </c>
      <c r="E192" s="60"/>
      <c r="F192" s="62">
        <v>1</v>
      </c>
      <c r="G192" s="62" t="s">
        <v>176</v>
      </c>
      <c r="H192" s="320"/>
      <c r="I192" s="64"/>
      <c r="J192" s="64">
        <f t="shared" ref="J192" si="75">F192*H192</f>
        <v>0</v>
      </c>
      <c r="K192" s="132"/>
      <c r="L192" s="37"/>
    </row>
    <row r="193" spans="2:12" s="141" customFormat="1">
      <c r="B193" s="126"/>
      <c r="C193" s="129"/>
      <c r="D193" s="310"/>
      <c r="E193" s="60"/>
      <c r="F193" s="319"/>
      <c r="G193" s="319"/>
      <c r="H193" s="320"/>
      <c r="I193" s="64"/>
      <c r="J193" s="317"/>
      <c r="K193" s="132"/>
      <c r="L193" s="37"/>
    </row>
    <row r="194" spans="2:12" s="141" customFormat="1">
      <c r="B194" s="93">
        <v>4.13</v>
      </c>
      <c r="C194" s="129"/>
      <c r="D194" s="310" t="s">
        <v>146</v>
      </c>
      <c r="E194" s="60"/>
      <c r="F194" s="62">
        <v>1</v>
      </c>
      <c r="G194" s="62" t="s">
        <v>176</v>
      </c>
      <c r="H194" s="320"/>
      <c r="I194" s="64"/>
      <c r="J194" s="64">
        <f t="shared" ref="J194" si="76">F194*H194</f>
        <v>0</v>
      </c>
      <c r="K194" s="132"/>
      <c r="L194" s="37"/>
    </row>
    <row r="195" spans="2:12" s="141" customFormat="1">
      <c r="B195" s="126"/>
      <c r="C195" s="129"/>
      <c r="D195" s="310"/>
      <c r="E195" s="60"/>
      <c r="F195" s="319"/>
      <c r="G195" s="319"/>
      <c r="H195" s="320"/>
      <c r="I195" s="64"/>
      <c r="J195" s="317"/>
      <c r="K195" s="132"/>
      <c r="L195" s="37"/>
    </row>
    <row r="196" spans="2:12" s="141" customFormat="1">
      <c r="B196" s="93">
        <v>4.1399999999999997</v>
      </c>
      <c r="C196" s="129"/>
      <c r="D196" s="310" t="s">
        <v>147</v>
      </c>
      <c r="E196" s="60"/>
      <c r="F196" s="62">
        <v>1</v>
      </c>
      <c r="G196" s="62" t="s">
        <v>176</v>
      </c>
      <c r="H196" s="320"/>
      <c r="I196" s="64"/>
      <c r="J196" s="64">
        <f t="shared" ref="J196" si="77">F196*H196</f>
        <v>0</v>
      </c>
      <c r="K196" s="132"/>
      <c r="L196" s="37"/>
    </row>
    <row r="197" spans="2:12" s="141" customFormat="1">
      <c r="B197" s="126"/>
      <c r="C197" s="129"/>
      <c r="D197" s="310"/>
      <c r="E197" s="60"/>
      <c r="F197" s="319"/>
      <c r="G197" s="319"/>
      <c r="H197" s="320"/>
      <c r="I197" s="64"/>
      <c r="J197" s="317"/>
      <c r="K197" s="132"/>
      <c r="L197" s="37"/>
    </row>
    <row r="198" spans="2:12" s="141" customFormat="1">
      <c r="B198" s="93">
        <v>4.1500000000000004</v>
      </c>
      <c r="C198" s="129"/>
      <c r="D198" s="310" t="s">
        <v>94</v>
      </c>
      <c r="E198" s="60"/>
      <c r="F198" s="62">
        <v>1</v>
      </c>
      <c r="G198" s="62" t="s">
        <v>176</v>
      </c>
      <c r="H198" s="320"/>
      <c r="I198" s="64"/>
      <c r="J198" s="64">
        <f t="shared" ref="J198" si="78">F198*H198</f>
        <v>0</v>
      </c>
      <c r="K198" s="132"/>
      <c r="L198" s="37"/>
    </row>
    <row r="199" spans="2:12" s="141" customFormat="1">
      <c r="B199" s="126"/>
      <c r="C199" s="129"/>
      <c r="D199" s="310"/>
      <c r="E199" s="60"/>
      <c r="F199" s="319"/>
      <c r="G199" s="319"/>
      <c r="H199" s="320"/>
      <c r="I199" s="64"/>
      <c r="J199" s="317"/>
      <c r="K199" s="132"/>
      <c r="L199" s="37"/>
    </row>
    <row r="200" spans="2:12" s="141" customFormat="1">
      <c r="B200" s="93">
        <v>4.16</v>
      </c>
      <c r="C200" s="129"/>
      <c r="D200" s="310" t="s">
        <v>148</v>
      </c>
      <c r="E200" s="60"/>
      <c r="F200" s="62">
        <v>1</v>
      </c>
      <c r="G200" s="62" t="s">
        <v>176</v>
      </c>
      <c r="H200" s="320"/>
      <c r="I200" s="64"/>
      <c r="J200" s="64">
        <f t="shared" ref="J200" si="79">F200*H200</f>
        <v>0</v>
      </c>
      <c r="K200" s="132"/>
      <c r="L200" s="37"/>
    </row>
    <row r="201" spans="2:12" s="141" customFormat="1">
      <c r="B201" s="126"/>
      <c r="C201" s="129"/>
      <c r="D201" s="310"/>
      <c r="E201" s="60"/>
      <c r="F201" s="319"/>
      <c r="G201" s="319"/>
      <c r="H201" s="320"/>
      <c r="I201" s="64"/>
      <c r="J201" s="317"/>
      <c r="K201" s="132"/>
      <c r="L201" s="37"/>
    </row>
    <row r="202" spans="2:12">
      <c r="B202" s="93">
        <v>4.17</v>
      </c>
      <c r="C202" s="129"/>
      <c r="D202" s="310" t="s">
        <v>149</v>
      </c>
      <c r="E202" s="60"/>
      <c r="F202" s="62">
        <v>1</v>
      </c>
      <c r="G202" s="62" t="s">
        <v>176</v>
      </c>
      <c r="H202" s="320"/>
      <c r="I202" s="64"/>
      <c r="J202" s="64">
        <f>F202*H202</f>
        <v>0</v>
      </c>
      <c r="K202" s="132"/>
    </row>
    <row r="203" spans="2:12">
      <c r="B203" s="321"/>
      <c r="C203" s="129"/>
      <c r="D203" s="310"/>
      <c r="E203" s="60"/>
      <c r="F203" s="319"/>
      <c r="G203" s="319"/>
      <c r="H203" s="320"/>
      <c r="I203" s="64"/>
      <c r="J203" s="317"/>
      <c r="K203" s="132"/>
    </row>
    <row r="204" spans="2:12">
      <c r="B204" s="322"/>
      <c r="C204" s="129"/>
      <c r="D204" s="310"/>
      <c r="E204" s="60"/>
      <c r="F204" s="319"/>
      <c r="G204" s="319"/>
      <c r="H204" s="320"/>
      <c r="I204" s="64"/>
      <c r="J204" s="317"/>
      <c r="K204" s="132"/>
    </row>
    <row r="205" spans="2:12">
      <c r="B205" s="322"/>
      <c r="C205" s="129"/>
      <c r="D205" s="95" t="s">
        <v>107</v>
      </c>
      <c r="E205" s="96"/>
      <c r="F205" s="372" t="s">
        <v>101</v>
      </c>
      <c r="G205" s="373"/>
      <c r="H205" s="374"/>
      <c r="I205" s="97"/>
      <c r="J205" s="142">
        <f>SUM(J167:J204)</f>
        <v>0</v>
      </c>
      <c r="K205" s="132"/>
    </row>
    <row r="206" spans="2:12">
      <c r="B206" s="322"/>
      <c r="C206" s="129"/>
      <c r="D206" s="95"/>
      <c r="E206" s="96"/>
      <c r="F206" s="98"/>
      <c r="G206" s="98"/>
      <c r="H206" s="98"/>
      <c r="I206" s="97"/>
      <c r="J206" s="323"/>
      <c r="K206" s="132"/>
    </row>
    <row r="207" spans="2:12" ht="28.5">
      <c r="B207" s="322"/>
      <c r="C207" s="129"/>
      <c r="D207" s="310" t="s">
        <v>150</v>
      </c>
      <c r="E207" s="96"/>
      <c r="F207" s="98"/>
      <c r="G207" s="98"/>
      <c r="H207" s="98"/>
      <c r="I207" s="97"/>
      <c r="J207" s="323"/>
      <c r="K207" s="132"/>
    </row>
    <row r="208" spans="2:12">
      <c r="B208" s="322"/>
      <c r="C208" s="129"/>
      <c r="D208" s="95"/>
      <c r="E208" s="96"/>
      <c r="F208" s="98"/>
      <c r="G208" s="98"/>
      <c r="H208" s="98"/>
      <c r="I208" s="97"/>
      <c r="J208" s="323"/>
      <c r="K208" s="132"/>
    </row>
    <row r="209" spans="2:13">
      <c r="B209" s="322"/>
      <c r="C209" s="129"/>
      <c r="D209" s="95"/>
      <c r="E209" s="96"/>
      <c r="F209" s="98"/>
      <c r="G209" s="98"/>
      <c r="H209" s="98"/>
      <c r="I209" s="97"/>
      <c r="J209" s="323"/>
      <c r="K209" s="132"/>
    </row>
    <row r="210" spans="2:13">
      <c r="B210" s="322"/>
      <c r="C210" s="129"/>
      <c r="D210" s="12"/>
      <c r="E210" s="96"/>
      <c r="F210" s="98"/>
      <c r="G210" s="98"/>
      <c r="H210" s="98"/>
      <c r="I210" s="97"/>
      <c r="J210" s="323"/>
      <c r="K210" s="132"/>
    </row>
    <row r="211" spans="2:13">
      <c r="B211" s="322"/>
      <c r="C211" s="129"/>
      <c r="D211" s="12"/>
      <c r="E211" s="96"/>
      <c r="F211" s="98"/>
      <c r="G211" s="98"/>
      <c r="H211" s="98"/>
      <c r="I211" s="97"/>
      <c r="J211" s="323"/>
      <c r="K211" s="132"/>
      <c r="M211" s="98"/>
    </row>
    <row r="212" spans="2:13">
      <c r="B212" s="322"/>
      <c r="C212" s="129"/>
      <c r="D212" s="12"/>
      <c r="E212" s="96"/>
      <c r="F212" s="98"/>
      <c r="G212" s="98"/>
      <c r="H212" s="98"/>
      <c r="I212" s="97"/>
      <c r="J212" s="323"/>
      <c r="K212" s="132"/>
      <c r="M212" s="98"/>
    </row>
    <row r="213" spans="2:13">
      <c r="B213" s="322"/>
      <c r="C213" s="129"/>
      <c r="D213" s="12"/>
      <c r="E213" s="96"/>
      <c r="F213" s="98"/>
      <c r="G213" s="98"/>
      <c r="H213" s="98"/>
      <c r="I213" s="97"/>
      <c r="J213" s="323"/>
      <c r="K213" s="132"/>
      <c r="M213" s="98"/>
    </row>
    <row r="214" spans="2:13">
      <c r="B214" s="322"/>
      <c r="C214" s="129"/>
      <c r="D214" s="12"/>
      <c r="E214" s="96"/>
      <c r="F214" s="98"/>
      <c r="G214" s="98"/>
      <c r="H214" s="98"/>
      <c r="I214" s="97"/>
      <c r="J214" s="323"/>
      <c r="K214" s="132"/>
      <c r="M214" s="98"/>
    </row>
    <row r="215" spans="2:13">
      <c r="B215" s="322"/>
      <c r="C215" s="129"/>
      <c r="D215" s="12"/>
      <c r="E215" s="96"/>
      <c r="F215" s="98"/>
      <c r="G215" s="98"/>
      <c r="H215" s="98"/>
      <c r="I215" s="97"/>
      <c r="J215" s="323"/>
      <c r="K215" s="132"/>
      <c r="M215" s="98"/>
    </row>
    <row r="216" spans="2:13">
      <c r="B216" s="322"/>
      <c r="C216" s="129"/>
      <c r="D216" s="12"/>
      <c r="E216" s="96"/>
      <c r="F216" s="98"/>
      <c r="G216" s="98"/>
      <c r="H216" s="98"/>
      <c r="I216" s="97"/>
      <c r="J216" s="323"/>
      <c r="K216" s="132"/>
      <c r="M216" s="98"/>
    </row>
    <row r="217" spans="2:13">
      <c r="B217" s="322"/>
      <c r="C217" s="129"/>
      <c r="D217" s="12"/>
      <c r="E217" s="96"/>
      <c r="F217" s="98"/>
      <c r="G217" s="98"/>
      <c r="H217" s="98"/>
      <c r="I217" s="97"/>
      <c r="J217" s="323"/>
      <c r="K217" s="132"/>
      <c r="M217" s="98"/>
    </row>
    <row r="218" spans="2:13">
      <c r="B218" s="322"/>
      <c r="C218" s="129"/>
      <c r="D218" s="12"/>
      <c r="E218" s="96"/>
      <c r="F218" s="98"/>
      <c r="G218" s="98"/>
      <c r="H218" s="98"/>
      <c r="I218" s="97"/>
      <c r="J218" s="323"/>
      <c r="K218" s="132"/>
      <c r="M218" s="98"/>
    </row>
    <row r="219" spans="2:13">
      <c r="B219" s="322"/>
      <c r="C219" s="129"/>
      <c r="D219" s="12"/>
      <c r="E219" s="96"/>
      <c r="F219" s="98"/>
      <c r="G219" s="98"/>
      <c r="H219" s="98"/>
      <c r="I219" s="97"/>
      <c r="J219" s="323"/>
      <c r="K219" s="132"/>
      <c r="M219" s="98"/>
    </row>
    <row r="220" spans="2:13">
      <c r="B220" s="322"/>
      <c r="C220" s="129"/>
      <c r="D220" s="12"/>
      <c r="E220" s="96"/>
      <c r="F220" s="98"/>
      <c r="G220" s="98"/>
      <c r="H220" s="98"/>
      <c r="I220" s="97"/>
      <c r="J220" s="323"/>
      <c r="K220" s="132"/>
      <c r="M220" s="98"/>
    </row>
    <row r="221" spans="2:13">
      <c r="B221" s="322"/>
      <c r="C221" s="129"/>
      <c r="D221" s="12"/>
      <c r="E221" s="96"/>
      <c r="F221" s="98"/>
      <c r="G221" s="98"/>
      <c r="H221" s="98"/>
      <c r="I221" s="97"/>
      <c r="J221" s="323"/>
      <c r="K221" s="132"/>
      <c r="M221" s="98"/>
    </row>
    <row r="222" spans="2:13">
      <c r="B222" s="322"/>
      <c r="C222" s="129"/>
      <c r="D222" s="12"/>
      <c r="E222" s="96"/>
      <c r="F222" s="98"/>
      <c r="G222" s="98"/>
      <c r="H222" s="98"/>
      <c r="I222" s="97"/>
      <c r="J222" s="323"/>
      <c r="K222" s="132"/>
      <c r="M222" s="98"/>
    </row>
    <row r="223" spans="2:13">
      <c r="B223" s="322"/>
      <c r="C223" s="129"/>
      <c r="D223" s="12"/>
      <c r="E223" s="96"/>
      <c r="F223" s="98"/>
      <c r="G223" s="98"/>
      <c r="H223" s="98"/>
      <c r="I223" s="97"/>
      <c r="J223" s="323"/>
      <c r="K223" s="132"/>
      <c r="M223" s="98"/>
    </row>
    <row r="224" spans="2:13">
      <c r="B224" s="322"/>
      <c r="C224" s="129"/>
      <c r="D224" s="12"/>
      <c r="E224" s="96"/>
      <c r="F224" s="98"/>
      <c r="G224" s="98"/>
      <c r="H224" s="98"/>
      <c r="I224" s="97"/>
      <c r="J224" s="323"/>
      <c r="K224" s="132"/>
      <c r="M224" s="98"/>
    </row>
    <row r="225" spans="2:13">
      <c r="B225" s="322"/>
      <c r="C225" s="129"/>
      <c r="D225" s="12"/>
      <c r="E225" s="96"/>
      <c r="F225" s="98"/>
      <c r="G225" s="98"/>
      <c r="H225" s="98"/>
      <c r="I225" s="97"/>
      <c r="J225" s="323"/>
      <c r="K225" s="132"/>
      <c r="M225" s="98"/>
    </row>
    <row r="226" spans="2:13">
      <c r="B226" s="322"/>
      <c r="C226" s="129"/>
      <c r="D226" s="12"/>
      <c r="E226" s="96"/>
      <c r="F226" s="98"/>
      <c r="G226" s="98"/>
      <c r="H226" s="98"/>
      <c r="I226" s="97"/>
      <c r="J226" s="323"/>
      <c r="K226" s="132"/>
      <c r="M226" s="98"/>
    </row>
    <row r="227" spans="2:13">
      <c r="B227" s="322"/>
      <c r="C227" s="129"/>
      <c r="D227" s="12"/>
      <c r="E227" s="96"/>
      <c r="F227" s="98"/>
      <c r="G227" s="98"/>
      <c r="H227" s="98"/>
      <c r="I227" s="97"/>
      <c r="J227" s="323"/>
      <c r="K227" s="132"/>
      <c r="M227" s="98"/>
    </row>
    <row r="228" spans="2:13">
      <c r="B228" s="322"/>
      <c r="C228" s="129"/>
      <c r="D228" s="12"/>
      <c r="E228" s="96"/>
      <c r="F228" s="98"/>
      <c r="G228" s="98"/>
      <c r="H228" s="98"/>
      <c r="I228" s="97"/>
      <c r="J228" s="323"/>
      <c r="K228" s="132"/>
      <c r="M228" s="98"/>
    </row>
    <row r="229" spans="2:13">
      <c r="B229" s="322"/>
      <c r="C229" s="129"/>
      <c r="D229" s="12"/>
      <c r="E229" s="96"/>
      <c r="F229" s="98"/>
      <c r="G229" s="98"/>
      <c r="H229" s="98"/>
      <c r="I229" s="97"/>
      <c r="J229" s="323"/>
      <c r="K229" s="132"/>
    </row>
    <row r="230" spans="2:13">
      <c r="B230" s="322"/>
      <c r="C230" s="129"/>
      <c r="D230" s="12"/>
      <c r="E230" s="96"/>
      <c r="F230" s="98"/>
      <c r="G230" s="98"/>
      <c r="H230" s="98"/>
      <c r="I230" s="97"/>
      <c r="J230" s="323"/>
      <c r="K230" s="132"/>
    </row>
    <row r="231" spans="2:13">
      <c r="B231" s="322"/>
      <c r="C231" s="129"/>
      <c r="D231" s="12"/>
      <c r="E231" s="96"/>
      <c r="F231" s="98"/>
      <c r="G231" s="98"/>
      <c r="H231" s="98"/>
      <c r="I231" s="97"/>
      <c r="J231" s="323"/>
      <c r="K231" s="132"/>
      <c r="M231" s="98"/>
    </row>
    <row r="232" spans="2:13">
      <c r="B232" s="322"/>
      <c r="C232" s="129"/>
      <c r="D232" s="12"/>
      <c r="E232" s="96"/>
      <c r="F232" s="98"/>
      <c r="G232" s="98"/>
      <c r="H232" s="98"/>
      <c r="I232" s="97"/>
      <c r="J232" s="323"/>
      <c r="K232" s="132"/>
    </row>
    <row r="233" spans="2:13">
      <c r="B233" s="322"/>
      <c r="C233" s="129"/>
      <c r="D233" s="12"/>
      <c r="E233" s="96"/>
      <c r="F233" s="98"/>
      <c r="G233" s="98"/>
      <c r="H233" s="98"/>
      <c r="I233" s="97"/>
      <c r="J233" s="323"/>
      <c r="K233" s="132"/>
    </row>
    <row r="234" spans="2:13">
      <c r="B234" s="322"/>
      <c r="C234" s="129"/>
      <c r="D234" s="12"/>
      <c r="E234" s="96"/>
      <c r="F234" s="98"/>
      <c r="G234" s="98"/>
      <c r="H234" s="98"/>
      <c r="I234" s="97"/>
      <c r="J234" s="323"/>
      <c r="K234" s="132"/>
      <c r="M234" s="98"/>
    </row>
    <row r="235" spans="2:13">
      <c r="B235" s="322"/>
      <c r="C235" s="129"/>
      <c r="D235" s="12"/>
      <c r="E235" s="96"/>
      <c r="F235" s="98"/>
      <c r="G235" s="98"/>
      <c r="H235" s="98"/>
      <c r="I235" s="97"/>
      <c r="J235" s="323"/>
      <c r="K235" s="132"/>
    </row>
    <row r="236" spans="2:13">
      <c r="B236" s="322"/>
      <c r="C236" s="129"/>
      <c r="D236" s="12"/>
      <c r="E236" s="96"/>
      <c r="F236" s="98"/>
      <c r="G236" s="98"/>
      <c r="H236" s="98"/>
      <c r="I236" s="97"/>
      <c r="J236" s="323"/>
      <c r="K236" s="132"/>
    </row>
    <row r="237" spans="2:13">
      <c r="B237" s="322"/>
      <c r="C237" s="129"/>
      <c r="D237" s="12"/>
      <c r="E237" s="96"/>
      <c r="F237" s="98"/>
      <c r="G237" s="98"/>
      <c r="H237" s="98"/>
      <c r="I237" s="97"/>
      <c r="J237" s="323"/>
      <c r="K237" s="132"/>
    </row>
    <row r="238" spans="2:13">
      <c r="B238" s="322"/>
      <c r="C238" s="129"/>
      <c r="D238" s="12"/>
      <c r="E238" s="96"/>
      <c r="F238" s="98"/>
      <c r="G238" s="98"/>
      <c r="H238" s="98"/>
      <c r="I238" s="97"/>
      <c r="J238" s="323"/>
      <c r="K238" s="132"/>
      <c r="M238" s="98"/>
    </row>
    <row r="239" spans="2:13">
      <c r="B239" s="322"/>
      <c r="C239" s="129"/>
      <c r="D239" s="12"/>
      <c r="E239" s="96"/>
      <c r="F239" s="98"/>
      <c r="G239" s="98"/>
      <c r="H239" s="98"/>
      <c r="I239" s="97"/>
      <c r="J239" s="323"/>
      <c r="K239" s="132"/>
    </row>
    <row r="240" spans="2:13">
      <c r="B240" s="322"/>
      <c r="C240" s="129"/>
      <c r="D240" s="12"/>
      <c r="E240" s="96"/>
      <c r="F240" s="98"/>
      <c r="G240" s="98"/>
      <c r="H240" s="98"/>
      <c r="I240" s="97"/>
      <c r="J240" s="323"/>
      <c r="K240" s="132"/>
    </row>
    <row r="241" spans="2:11">
      <c r="B241" s="322"/>
      <c r="C241" s="129"/>
      <c r="D241" s="12"/>
      <c r="E241" s="96"/>
      <c r="F241" s="98"/>
      <c r="G241" s="98"/>
      <c r="H241" s="98"/>
      <c r="I241" s="97"/>
      <c r="J241" s="323"/>
      <c r="K241" s="132"/>
    </row>
    <row r="242" spans="2:11">
      <c r="B242" s="322"/>
      <c r="C242" s="129"/>
      <c r="D242" s="95"/>
      <c r="E242" s="96"/>
      <c r="F242" s="98"/>
      <c r="G242" s="98"/>
      <c r="H242" s="98"/>
      <c r="I242" s="97"/>
      <c r="J242" s="323"/>
      <c r="K242" s="132"/>
    </row>
    <row r="243" spans="2:11">
      <c r="B243" s="322"/>
      <c r="C243" s="129"/>
      <c r="D243" s="95" t="s">
        <v>151</v>
      </c>
      <c r="E243" s="96"/>
      <c r="F243" s="372" t="s">
        <v>101</v>
      </c>
      <c r="G243" s="373"/>
      <c r="H243" s="374"/>
      <c r="I243" s="97"/>
      <c r="J243" s="142">
        <f>SUM(J206:J242)</f>
        <v>0</v>
      </c>
      <c r="K243" s="132"/>
    </row>
    <row r="244" spans="2:11">
      <c r="B244" s="322"/>
      <c r="C244" s="129"/>
      <c r="D244" s="95"/>
      <c r="E244" s="96"/>
      <c r="F244" s="98"/>
      <c r="G244" s="98"/>
      <c r="H244" s="98"/>
      <c r="I244" s="97"/>
      <c r="J244" s="323"/>
      <c r="K244" s="132"/>
    </row>
    <row r="245" spans="2:11">
      <c r="B245" s="322"/>
      <c r="C245" s="129"/>
      <c r="D245" s="143" t="s">
        <v>160</v>
      </c>
      <c r="E245" s="96"/>
      <c r="F245" s="98"/>
      <c r="G245" s="98"/>
      <c r="H245" s="98"/>
      <c r="I245" s="97"/>
      <c r="J245" s="323"/>
      <c r="K245" s="132"/>
    </row>
    <row r="246" spans="2:11">
      <c r="B246" s="322"/>
      <c r="C246" s="129"/>
      <c r="D246" s="144"/>
      <c r="E246" s="96"/>
      <c r="F246" s="98"/>
      <c r="G246" s="98"/>
      <c r="H246" s="98"/>
      <c r="I246" s="97"/>
      <c r="J246" s="323"/>
      <c r="K246" s="132"/>
    </row>
    <row r="247" spans="2:11">
      <c r="B247" s="322"/>
      <c r="C247" s="129"/>
      <c r="D247" s="145" t="s">
        <v>215</v>
      </c>
      <c r="E247" s="96"/>
      <c r="F247" s="98"/>
      <c r="G247" s="98"/>
      <c r="H247" s="98"/>
      <c r="I247" s="97"/>
      <c r="J247" s="323"/>
      <c r="K247" s="132"/>
    </row>
    <row r="248" spans="2:11">
      <c r="B248" s="322"/>
      <c r="C248" s="129"/>
      <c r="D248" s="95"/>
      <c r="E248" s="96"/>
      <c r="F248" s="98"/>
      <c r="G248" s="98"/>
      <c r="H248" s="98"/>
      <c r="I248" s="97"/>
      <c r="J248" s="323"/>
      <c r="K248" s="132"/>
    </row>
    <row r="249" spans="2:11" ht="57">
      <c r="B249" s="322"/>
      <c r="C249" s="129"/>
      <c r="D249" s="310" t="s">
        <v>216</v>
      </c>
      <c r="E249" s="96"/>
      <c r="F249" s="98"/>
      <c r="G249" s="98"/>
      <c r="H249" s="98"/>
      <c r="I249" s="97"/>
      <c r="J249" s="64"/>
      <c r="K249" s="132"/>
    </row>
    <row r="250" spans="2:11">
      <c r="B250" s="322"/>
      <c r="C250" s="129"/>
      <c r="D250" s="95"/>
      <c r="E250" s="96"/>
      <c r="F250" s="98"/>
      <c r="G250" s="98"/>
      <c r="H250" s="98"/>
      <c r="I250" s="97"/>
      <c r="J250" s="323"/>
      <c r="K250" s="132"/>
    </row>
    <row r="251" spans="2:11">
      <c r="B251" s="322"/>
      <c r="C251" s="129"/>
      <c r="D251" s="324" t="s">
        <v>161</v>
      </c>
      <c r="E251" s="96"/>
      <c r="F251" s="62">
        <v>6</v>
      </c>
      <c r="G251" s="62" t="s">
        <v>214</v>
      </c>
      <c r="H251" s="146"/>
      <c r="I251" s="97"/>
      <c r="J251" s="325">
        <f>F251*H251</f>
        <v>0</v>
      </c>
      <c r="K251" s="132"/>
    </row>
    <row r="252" spans="2:11">
      <c r="B252" s="322"/>
      <c r="C252" s="129"/>
      <c r="D252" s="324" t="s">
        <v>162</v>
      </c>
      <c r="E252" s="96"/>
      <c r="F252" s="62">
        <v>6</v>
      </c>
      <c r="G252" s="62" t="s">
        <v>214</v>
      </c>
      <c r="H252" s="146"/>
      <c r="I252" s="97"/>
      <c r="J252" s="325">
        <f t="shared" ref="J252" si="80">F252*H252</f>
        <v>0</v>
      </c>
      <c r="K252" s="132"/>
    </row>
    <row r="253" spans="2:11">
      <c r="B253" s="322"/>
      <c r="C253" s="129"/>
      <c r="D253" s="95"/>
      <c r="E253" s="96"/>
      <c r="F253" s="62"/>
      <c r="G253" s="62"/>
      <c r="H253" s="98"/>
      <c r="I253" s="97"/>
      <c r="J253" s="323"/>
      <c r="K253" s="132"/>
    </row>
    <row r="254" spans="2:11">
      <c r="B254" s="322"/>
      <c r="C254" s="129"/>
      <c r="D254" s="59" t="s">
        <v>163</v>
      </c>
      <c r="E254" s="96"/>
      <c r="F254" s="98"/>
      <c r="G254" s="98"/>
      <c r="H254" s="98"/>
      <c r="I254" s="97"/>
      <c r="J254" s="323"/>
      <c r="K254" s="132"/>
    </row>
    <row r="255" spans="2:11">
      <c r="B255" s="322"/>
      <c r="C255" s="129"/>
      <c r="D255" s="95"/>
      <c r="E255" s="96"/>
      <c r="F255" s="98"/>
      <c r="G255" s="98"/>
      <c r="H255" s="98"/>
      <c r="I255" s="97"/>
      <c r="J255" s="323"/>
      <c r="K255" s="132"/>
    </row>
    <row r="256" spans="2:11">
      <c r="B256" s="322"/>
      <c r="C256" s="129"/>
      <c r="D256" s="310" t="s">
        <v>164</v>
      </c>
      <c r="E256" s="96"/>
      <c r="F256" s="98"/>
      <c r="G256" s="98"/>
      <c r="H256" s="98"/>
      <c r="I256" s="97"/>
      <c r="J256" s="323"/>
      <c r="K256" s="132"/>
    </row>
    <row r="257" spans="2:11">
      <c r="B257" s="322"/>
      <c r="C257" s="129"/>
      <c r="D257" s="95"/>
      <c r="E257" s="96"/>
      <c r="F257" s="98"/>
      <c r="G257" s="98"/>
      <c r="H257" s="98"/>
      <c r="I257" s="97"/>
      <c r="J257" s="323"/>
      <c r="K257" s="132"/>
    </row>
    <row r="258" spans="2:11">
      <c r="B258" s="322"/>
      <c r="C258" s="129"/>
      <c r="D258" s="324" t="s">
        <v>165</v>
      </c>
      <c r="E258" s="96"/>
      <c r="F258" s="147">
        <v>1</v>
      </c>
      <c r="G258" s="147" t="s">
        <v>168</v>
      </c>
      <c r="H258" s="146"/>
      <c r="I258" s="97"/>
      <c r="J258" s="323"/>
      <c r="K258" s="132"/>
    </row>
    <row r="259" spans="2:11">
      <c r="B259" s="322"/>
      <c r="C259" s="129"/>
      <c r="D259" s="324" t="s">
        <v>166</v>
      </c>
      <c r="E259" s="96"/>
      <c r="F259" s="147">
        <v>1</v>
      </c>
      <c r="G259" s="147" t="s">
        <v>168</v>
      </c>
      <c r="H259" s="146"/>
      <c r="I259" s="97"/>
      <c r="J259" s="323"/>
      <c r="K259" s="132"/>
    </row>
    <row r="260" spans="2:11">
      <c r="B260" s="322"/>
      <c r="C260" s="129"/>
      <c r="D260" s="324" t="s">
        <v>167</v>
      </c>
      <c r="E260" s="96"/>
      <c r="F260" s="147">
        <v>1</v>
      </c>
      <c r="G260" s="147" t="s">
        <v>168</v>
      </c>
      <c r="H260" s="146"/>
      <c r="I260" s="97"/>
      <c r="J260" s="323"/>
      <c r="K260" s="132"/>
    </row>
    <row r="261" spans="2:11">
      <c r="B261" s="322"/>
      <c r="C261" s="129"/>
      <c r="D261" s="324"/>
      <c r="E261" s="96"/>
      <c r="F261" s="98"/>
      <c r="G261" s="98"/>
      <c r="H261" s="98"/>
      <c r="I261" s="97"/>
      <c r="J261" s="323"/>
      <c r="K261" s="132"/>
    </row>
    <row r="262" spans="2:11">
      <c r="B262" s="322"/>
      <c r="C262" s="129"/>
      <c r="D262" s="95"/>
      <c r="E262" s="96"/>
      <c r="F262" s="98"/>
      <c r="G262" s="98"/>
      <c r="H262" s="98"/>
      <c r="I262" s="97"/>
      <c r="J262" s="323"/>
      <c r="K262" s="132"/>
    </row>
    <row r="263" spans="2:11">
      <c r="B263" s="322"/>
      <c r="C263" s="129"/>
      <c r="D263" s="310" t="s">
        <v>169</v>
      </c>
      <c r="E263" s="96"/>
      <c r="F263" s="98"/>
      <c r="G263" s="98"/>
      <c r="H263" s="98"/>
      <c r="I263" s="97"/>
      <c r="J263" s="323"/>
      <c r="K263" s="132"/>
    </row>
    <row r="264" spans="2:11">
      <c r="B264" s="322"/>
      <c r="C264" s="129"/>
      <c r="D264" s="310" t="s">
        <v>173</v>
      </c>
      <c r="E264" s="96"/>
      <c r="F264" s="98"/>
      <c r="G264" s="98"/>
      <c r="H264" s="98"/>
      <c r="I264" s="97"/>
      <c r="J264" s="323"/>
      <c r="K264" s="132"/>
    </row>
    <row r="265" spans="2:11">
      <c r="B265" s="322"/>
      <c r="C265" s="129"/>
      <c r="D265" s="338" t="s">
        <v>181</v>
      </c>
      <c r="E265" s="96"/>
      <c r="F265" s="98"/>
      <c r="G265" s="98"/>
      <c r="H265" s="98"/>
      <c r="I265" s="97"/>
      <c r="J265" s="323"/>
      <c r="K265" s="132"/>
    </row>
    <row r="266" spans="2:11">
      <c r="B266" s="322"/>
      <c r="C266" s="129"/>
      <c r="D266" s="95"/>
      <c r="E266" s="96"/>
      <c r="F266" s="98"/>
      <c r="G266" s="98"/>
      <c r="H266" s="98"/>
      <c r="I266" s="97"/>
      <c r="J266" s="323"/>
      <c r="K266" s="132"/>
    </row>
    <row r="267" spans="2:11">
      <c r="B267" s="322"/>
      <c r="C267" s="129"/>
      <c r="D267" s="324" t="s">
        <v>170</v>
      </c>
      <c r="E267" s="96"/>
      <c r="F267" s="62">
        <v>1</v>
      </c>
      <c r="G267" s="62" t="s">
        <v>176</v>
      </c>
      <c r="H267" s="146"/>
      <c r="I267" s="105"/>
      <c r="J267" s="327"/>
      <c r="K267" s="132"/>
    </row>
    <row r="268" spans="2:11">
      <c r="B268" s="322"/>
      <c r="C268" s="129"/>
      <c r="D268" s="324" t="s">
        <v>171</v>
      </c>
      <c r="E268" s="96"/>
      <c r="F268" s="147">
        <v>30</v>
      </c>
      <c r="G268" s="147" t="s">
        <v>172</v>
      </c>
      <c r="H268" s="299">
        <f>(H258+H259+H260)*H267</f>
        <v>0</v>
      </c>
      <c r="I268" s="105"/>
      <c r="J268" s="328">
        <f>F268*H268</f>
        <v>0</v>
      </c>
      <c r="K268" s="132"/>
    </row>
    <row r="269" spans="2:11">
      <c r="B269" s="322"/>
      <c r="C269" s="129"/>
      <c r="D269" s="95"/>
      <c r="E269" s="96"/>
      <c r="F269" s="98"/>
      <c r="G269" s="98"/>
      <c r="H269" s="98"/>
      <c r="I269" s="97"/>
      <c r="J269" s="323"/>
      <c r="K269" s="132"/>
    </row>
    <row r="270" spans="2:11">
      <c r="B270" s="322"/>
      <c r="C270" s="129"/>
      <c r="D270" s="324" t="s">
        <v>174</v>
      </c>
      <c r="E270" s="96"/>
      <c r="F270" s="62">
        <v>1</v>
      </c>
      <c r="G270" s="62" t="s">
        <v>176</v>
      </c>
      <c r="H270" s="146"/>
      <c r="I270" s="105"/>
      <c r="J270" s="327"/>
      <c r="K270" s="132"/>
    </row>
    <row r="271" spans="2:11">
      <c r="B271" s="322"/>
      <c r="C271" s="129"/>
      <c r="D271" s="324" t="s">
        <v>175</v>
      </c>
      <c r="E271" s="96"/>
      <c r="F271" s="147">
        <v>15</v>
      </c>
      <c r="G271" s="147" t="s">
        <v>172</v>
      </c>
      <c r="H271" s="299">
        <f>(H258+H259+H260)*H270</f>
        <v>0</v>
      </c>
      <c r="I271" s="105"/>
      <c r="J271" s="328">
        <f>F271*H271</f>
        <v>0</v>
      </c>
      <c r="K271" s="132"/>
    </row>
    <row r="272" spans="2:11">
      <c r="B272" s="322"/>
      <c r="C272" s="129"/>
      <c r="D272" s="95"/>
      <c r="E272" s="96"/>
      <c r="F272" s="98"/>
      <c r="G272" s="98"/>
      <c r="H272" s="98"/>
      <c r="I272" s="97"/>
      <c r="J272" s="323"/>
      <c r="K272" s="132"/>
    </row>
    <row r="273" spans="2:11">
      <c r="B273" s="322"/>
      <c r="C273" s="129"/>
      <c r="D273" s="324" t="s">
        <v>177</v>
      </c>
      <c r="E273" s="96"/>
      <c r="F273" s="62">
        <v>1</v>
      </c>
      <c r="G273" s="62" t="s">
        <v>176</v>
      </c>
      <c r="H273" s="146"/>
      <c r="I273" s="105"/>
      <c r="J273" s="327"/>
      <c r="K273" s="132"/>
    </row>
    <row r="274" spans="2:11">
      <c r="B274" s="322"/>
      <c r="C274" s="129"/>
      <c r="D274" s="324" t="s">
        <v>178</v>
      </c>
      <c r="E274" s="96"/>
      <c r="F274" s="147">
        <v>5</v>
      </c>
      <c r="G274" s="147" t="s">
        <v>172</v>
      </c>
      <c r="H274" s="299">
        <f>(H258+H259+H260)*H273</f>
        <v>0</v>
      </c>
      <c r="I274" s="105"/>
      <c r="J274" s="328">
        <f>F274*H274</f>
        <v>0</v>
      </c>
      <c r="K274" s="132"/>
    </row>
    <row r="275" spans="2:11">
      <c r="B275" s="322"/>
      <c r="C275" s="129"/>
      <c r="D275" s="95"/>
      <c r="E275" s="96"/>
      <c r="F275" s="98"/>
      <c r="G275" s="98"/>
      <c r="H275" s="98"/>
      <c r="I275" s="97"/>
      <c r="J275" s="323"/>
      <c r="K275" s="132"/>
    </row>
    <row r="276" spans="2:11">
      <c r="B276" s="322"/>
      <c r="C276" s="129"/>
      <c r="D276" s="95"/>
      <c r="E276" s="96"/>
      <c r="F276" s="98"/>
      <c r="G276" s="98"/>
      <c r="H276" s="98"/>
      <c r="I276" s="97"/>
      <c r="J276" s="323"/>
      <c r="K276" s="132"/>
    </row>
    <row r="277" spans="2:11">
      <c r="B277" s="322"/>
      <c r="C277" s="129"/>
      <c r="D277" s="310" t="s">
        <v>179</v>
      </c>
      <c r="E277" s="96"/>
      <c r="F277" s="62">
        <v>1</v>
      </c>
      <c r="G277" s="62" t="s">
        <v>176</v>
      </c>
      <c r="H277" s="146"/>
      <c r="I277" s="97"/>
      <c r="J277" s="323"/>
      <c r="K277" s="132"/>
    </row>
    <row r="278" spans="2:11">
      <c r="B278" s="322"/>
      <c r="C278" s="129"/>
      <c r="D278" s="324" t="s">
        <v>180</v>
      </c>
      <c r="E278" s="96"/>
      <c r="F278" s="62">
        <v>1</v>
      </c>
      <c r="G278" s="62" t="s">
        <v>182</v>
      </c>
      <c r="H278" s="299">
        <v>2500</v>
      </c>
      <c r="I278" s="97"/>
      <c r="J278" s="329">
        <f>(H278*H277)+H278</f>
        <v>2500</v>
      </c>
      <c r="K278" s="132"/>
    </row>
    <row r="279" spans="2:11">
      <c r="B279" s="322"/>
      <c r="C279" s="129"/>
      <c r="D279" s="95"/>
      <c r="E279" s="96"/>
      <c r="F279" s="98"/>
      <c r="G279" s="98"/>
      <c r="H279" s="98"/>
      <c r="I279" s="97"/>
      <c r="J279" s="323"/>
      <c r="K279" s="132"/>
    </row>
    <row r="280" spans="2:11">
      <c r="B280" s="322"/>
      <c r="C280" s="129"/>
      <c r="D280" s="95" t="s">
        <v>159</v>
      </c>
      <c r="E280" s="96"/>
      <c r="F280" s="372" t="s">
        <v>203</v>
      </c>
      <c r="G280" s="373"/>
      <c r="H280" s="374"/>
      <c r="I280" s="97"/>
      <c r="J280" s="142">
        <f>SUM(J245:J279)</f>
        <v>2500</v>
      </c>
      <c r="K280" s="132"/>
    </row>
    <row r="281" spans="2:11">
      <c r="B281" s="322"/>
      <c r="C281" s="129"/>
      <c r="D281" s="318"/>
      <c r="E281" s="60"/>
      <c r="F281" s="319"/>
      <c r="G281" s="319"/>
      <c r="H281" s="320"/>
      <c r="I281" s="64"/>
      <c r="J281" s="317"/>
      <c r="K281" s="132"/>
    </row>
    <row r="282" spans="2:11" s="37" customFormat="1">
      <c r="B282" s="322"/>
      <c r="C282" s="129"/>
      <c r="D282" s="330" t="s">
        <v>103</v>
      </c>
      <c r="E282" s="60"/>
      <c r="F282" s="319"/>
      <c r="G282" s="319"/>
      <c r="H282" s="320"/>
      <c r="I282" s="64"/>
      <c r="J282" s="317" t="s">
        <v>105</v>
      </c>
      <c r="K282" s="132"/>
    </row>
    <row r="283" spans="2:11" s="37" customFormat="1">
      <c r="B283" s="322"/>
      <c r="C283" s="129"/>
      <c r="D283" s="318"/>
      <c r="E283" s="60"/>
      <c r="F283" s="319"/>
      <c r="G283" s="319"/>
      <c r="H283" s="320"/>
      <c r="I283" s="64"/>
      <c r="J283" s="317"/>
      <c r="K283" s="132"/>
    </row>
    <row r="284" spans="2:11" s="37" customFormat="1">
      <c r="B284" s="322"/>
      <c r="C284" s="129"/>
      <c r="D284" s="331" t="s">
        <v>100</v>
      </c>
      <c r="E284" s="60"/>
      <c r="F284" s="319"/>
      <c r="G284" s="319"/>
      <c r="H284" s="320"/>
      <c r="I284" s="64"/>
      <c r="J284" s="317">
        <f>J47</f>
        <v>0</v>
      </c>
      <c r="K284" s="132"/>
    </row>
    <row r="285" spans="2:11" s="37" customFormat="1">
      <c r="B285" s="322"/>
      <c r="C285" s="129"/>
      <c r="D285" s="331" t="s">
        <v>99</v>
      </c>
      <c r="E285" s="60"/>
      <c r="F285" s="319"/>
      <c r="G285" s="319"/>
      <c r="H285" s="320"/>
      <c r="I285" s="64"/>
      <c r="J285" s="317">
        <f>J86</f>
        <v>0</v>
      </c>
      <c r="K285" s="132"/>
    </row>
    <row r="286" spans="2:11" s="37" customFormat="1">
      <c r="B286" s="322"/>
      <c r="C286" s="129"/>
      <c r="D286" s="331" t="s">
        <v>98</v>
      </c>
      <c r="E286" s="60"/>
      <c r="F286" s="319"/>
      <c r="G286" s="319"/>
      <c r="H286" s="320"/>
      <c r="I286" s="64"/>
      <c r="J286" s="317">
        <f>J126</f>
        <v>0</v>
      </c>
      <c r="K286" s="132"/>
    </row>
    <row r="287" spans="2:11" s="37" customFormat="1">
      <c r="B287" s="322"/>
      <c r="C287" s="129"/>
      <c r="D287" s="331" t="s">
        <v>104</v>
      </c>
      <c r="E287" s="60"/>
      <c r="F287" s="319"/>
      <c r="G287" s="319"/>
      <c r="H287" s="320"/>
      <c r="I287" s="64"/>
      <c r="J287" s="148">
        <f>J166</f>
        <v>0</v>
      </c>
      <c r="K287" s="132"/>
    </row>
    <row r="288" spans="2:11" s="37" customFormat="1">
      <c r="B288" s="322"/>
      <c r="C288" s="129"/>
      <c r="D288" s="331" t="s">
        <v>107</v>
      </c>
      <c r="E288" s="60"/>
      <c r="F288" s="319"/>
      <c r="G288" s="319"/>
      <c r="H288" s="320"/>
      <c r="I288" s="64"/>
      <c r="J288" s="148">
        <f>J205</f>
        <v>0</v>
      </c>
      <c r="K288" s="132"/>
    </row>
    <row r="289" spans="2:11" s="37" customFormat="1">
      <c r="B289" s="322"/>
      <c r="C289" s="129"/>
      <c r="D289" s="331" t="s">
        <v>151</v>
      </c>
      <c r="E289" s="60"/>
      <c r="F289" s="319"/>
      <c r="G289" s="319"/>
      <c r="H289" s="320"/>
      <c r="I289" s="64"/>
      <c r="J289" s="317">
        <f>J243</f>
        <v>0</v>
      </c>
      <c r="K289" s="132"/>
    </row>
    <row r="290" spans="2:11" s="37" customFormat="1">
      <c r="B290" s="322"/>
      <c r="C290" s="129"/>
      <c r="D290" s="331"/>
      <c r="E290" s="60"/>
      <c r="F290" s="319"/>
      <c r="G290" s="319"/>
      <c r="H290" s="320"/>
      <c r="I290" s="64"/>
      <c r="J290" s="317"/>
      <c r="K290" s="132"/>
    </row>
    <row r="291" spans="2:11" s="37" customFormat="1">
      <c r="B291" s="322"/>
      <c r="C291" s="129"/>
      <c r="D291" s="331"/>
      <c r="E291" s="60"/>
      <c r="F291" s="319"/>
      <c r="G291" s="319"/>
      <c r="H291" s="332"/>
      <c r="I291" s="64"/>
      <c r="J291" s="317"/>
      <c r="K291" s="132"/>
    </row>
    <row r="292" spans="2:11" s="37" customFormat="1">
      <c r="B292" s="322"/>
      <c r="C292" s="129"/>
      <c r="D292" s="333"/>
      <c r="E292" s="60"/>
      <c r="F292" s="319"/>
      <c r="G292" s="319"/>
      <c r="H292" s="320"/>
      <c r="I292" s="64"/>
      <c r="J292" s="317"/>
      <c r="K292" s="132"/>
    </row>
    <row r="293" spans="2:11" s="37" customFormat="1">
      <c r="B293" s="322"/>
      <c r="C293" s="129"/>
      <c r="D293" s="318" t="s">
        <v>156</v>
      </c>
      <c r="E293" s="60"/>
      <c r="F293" s="334" t="s">
        <v>106</v>
      </c>
      <c r="G293" s="319"/>
      <c r="H293" s="320"/>
      <c r="I293" s="64"/>
      <c r="J293" s="149">
        <f>SUM(J284:J291)</f>
        <v>0</v>
      </c>
      <c r="K293" s="132"/>
    </row>
    <row r="294" spans="2:11" s="37" customFormat="1">
      <c r="B294" s="322"/>
      <c r="C294" s="129"/>
      <c r="D294" s="318"/>
      <c r="E294" s="60"/>
      <c r="F294" s="319"/>
      <c r="G294" s="319"/>
      <c r="H294" s="320"/>
      <c r="I294" s="64"/>
      <c r="J294" s="150"/>
      <c r="K294" s="132"/>
    </row>
    <row r="295" spans="2:11" s="37" customFormat="1">
      <c r="B295" s="322"/>
      <c r="C295" s="129"/>
      <c r="D295" s="335" t="s">
        <v>213</v>
      </c>
      <c r="E295" s="60"/>
      <c r="F295" s="334"/>
      <c r="G295" s="319"/>
      <c r="H295" s="320"/>
      <c r="I295" s="64"/>
      <c r="J295" s="148"/>
      <c r="K295" s="132"/>
    </row>
    <row r="296" spans="2:11" s="37" customFormat="1">
      <c r="B296" s="322"/>
      <c r="C296" s="129"/>
      <c r="D296" s="336"/>
      <c r="E296" s="60"/>
      <c r="F296" s="319"/>
      <c r="G296" s="319"/>
      <c r="H296" s="320"/>
      <c r="I296" s="64"/>
      <c r="J296" s="148"/>
      <c r="K296" s="132"/>
    </row>
    <row r="297" spans="2:11" s="37" customFormat="1">
      <c r="B297" s="322"/>
      <c r="C297" s="129"/>
      <c r="D297" s="318"/>
      <c r="E297" s="60"/>
      <c r="F297" s="319"/>
      <c r="G297" s="319"/>
      <c r="H297" s="320"/>
      <c r="I297" s="64"/>
      <c r="J297" s="317"/>
      <c r="K297" s="132"/>
    </row>
    <row r="298" spans="2:11" s="37" customFormat="1">
      <c r="B298" s="322"/>
      <c r="C298" s="129"/>
      <c r="D298" s="318"/>
      <c r="E298" s="60"/>
      <c r="F298" s="319"/>
      <c r="G298" s="319"/>
      <c r="H298" s="320"/>
      <c r="I298" s="64"/>
      <c r="J298" s="317"/>
      <c r="K298" s="132"/>
    </row>
    <row r="299" spans="2:11" s="37" customFormat="1">
      <c r="B299" s="322"/>
      <c r="C299" s="129"/>
      <c r="D299" s="318"/>
      <c r="E299" s="60"/>
      <c r="F299" s="319"/>
      <c r="G299" s="319"/>
      <c r="H299" s="320"/>
      <c r="I299" s="64"/>
      <c r="J299" s="317"/>
      <c r="K299" s="132"/>
    </row>
    <row r="300" spans="2:11" s="37" customFormat="1">
      <c r="B300" s="322"/>
      <c r="C300" s="129"/>
      <c r="D300" s="318"/>
      <c r="E300" s="60"/>
      <c r="F300" s="319"/>
      <c r="G300" s="319"/>
      <c r="H300" s="320"/>
      <c r="I300" s="64"/>
      <c r="J300" s="317"/>
      <c r="K300" s="132"/>
    </row>
    <row r="301" spans="2:11" s="37" customFormat="1">
      <c r="B301" s="322"/>
      <c r="C301" s="129"/>
      <c r="D301" s="318"/>
      <c r="E301" s="60"/>
      <c r="F301" s="319"/>
      <c r="G301" s="319"/>
      <c r="H301" s="320"/>
      <c r="I301" s="64"/>
      <c r="J301" s="317"/>
      <c r="K301" s="132"/>
    </row>
    <row r="302" spans="2:11" s="37" customFormat="1">
      <c r="B302" s="322"/>
      <c r="C302" s="129"/>
      <c r="D302" s="318"/>
      <c r="E302" s="60"/>
      <c r="F302" s="319"/>
      <c r="G302" s="319"/>
      <c r="H302" s="320"/>
      <c r="I302" s="64"/>
      <c r="J302" s="317"/>
      <c r="K302" s="132"/>
    </row>
    <row r="303" spans="2:11" s="37" customFormat="1">
      <c r="B303" s="322"/>
      <c r="C303" s="129"/>
      <c r="D303" s="318"/>
      <c r="E303" s="60"/>
      <c r="F303" s="319"/>
      <c r="G303" s="319"/>
      <c r="H303" s="320"/>
      <c r="I303" s="64"/>
      <c r="J303" s="317"/>
      <c r="K303" s="132"/>
    </row>
    <row r="304" spans="2:11" s="37" customFormat="1">
      <c r="B304" s="322"/>
      <c r="C304" s="129"/>
      <c r="D304" s="318"/>
      <c r="E304" s="60"/>
      <c r="F304" s="319"/>
      <c r="G304" s="319"/>
      <c r="H304" s="320"/>
      <c r="I304" s="64"/>
      <c r="J304" s="317"/>
      <c r="K304" s="132"/>
    </row>
    <row r="305" spans="2:11" s="37" customFormat="1">
      <c r="B305" s="322"/>
      <c r="C305" s="129"/>
      <c r="D305" s="318"/>
      <c r="E305" s="60"/>
      <c r="F305" s="319"/>
      <c r="G305" s="319"/>
      <c r="H305" s="320"/>
      <c r="I305" s="64"/>
      <c r="J305" s="317"/>
      <c r="K305" s="132"/>
    </row>
    <row r="306" spans="2:11" s="37" customFormat="1">
      <c r="B306" s="322"/>
      <c r="C306" s="129"/>
      <c r="D306" s="318"/>
      <c r="E306" s="60"/>
      <c r="F306" s="319"/>
      <c r="G306" s="319"/>
      <c r="H306" s="320"/>
      <c r="I306" s="64"/>
      <c r="J306" s="317"/>
      <c r="K306" s="132"/>
    </row>
    <row r="307" spans="2:11" s="37" customFormat="1">
      <c r="B307" s="322"/>
      <c r="C307" s="129"/>
      <c r="D307" s="318"/>
      <c r="E307" s="60"/>
      <c r="F307" s="319"/>
      <c r="G307" s="319"/>
      <c r="H307" s="320"/>
      <c r="I307" s="64"/>
      <c r="J307" s="317"/>
      <c r="K307" s="132"/>
    </row>
    <row r="308" spans="2:11">
      <c r="B308" s="322"/>
      <c r="C308" s="129"/>
      <c r="D308" s="318"/>
      <c r="E308" s="60"/>
      <c r="F308" s="319"/>
      <c r="G308" s="319"/>
      <c r="H308" s="320"/>
      <c r="I308" s="64"/>
      <c r="J308" s="317"/>
      <c r="K308" s="132"/>
    </row>
    <row r="309" spans="2:11">
      <c r="B309" s="322"/>
      <c r="C309" s="129"/>
      <c r="D309" s="318"/>
      <c r="E309" s="60"/>
      <c r="F309" s="319"/>
      <c r="G309" s="319"/>
      <c r="H309" s="320"/>
      <c r="I309" s="64"/>
      <c r="J309" s="317"/>
      <c r="K309" s="132"/>
    </row>
    <row r="310" spans="2:11">
      <c r="B310" s="322"/>
      <c r="C310" s="129"/>
      <c r="D310" s="318"/>
      <c r="E310" s="60"/>
      <c r="F310" s="319"/>
      <c r="G310" s="319"/>
      <c r="H310" s="320"/>
      <c r="I310" s="64"/>
      <c r="J310" s="317"/>
      <c r="K310" s="132"/>
    </row>
    <row r="311" spans="2:11">
      <c r="B311" s="322"/>
      <c r="C311" s="129"/>
      <c r="D311" s="318"/>
      <c r="E311" s="60"/>
      <c r="F311" s="319"/>
      <c r="G311" s="319"/>
      <c r="H311" s="320"/>
      <c r="I311" s="64"/>
      <c r="J311" s="317"/>
      <c r="K311" s="132"/>
    </row>
    <row r="312" spans="2:11">
      <c r="B312" s="322"/>
      <c r="C312" s="129"/>
      <c r="D312" s="318"/>
      <c r="E312" s="60"/>
      <c r="F312" s="319"/>
      <c r="G312" s="319"/>
      <c r="H312" s="320"/>
      <c r="I312" s="64"/>
      <c r="J312" s="317"/>
      <c r="K312" s="132"/>
    </row>
    <row r="313" spans="2:11">
      <c r="B313" s="322"/>
      <c r="C313" s="129"/>
      <c r="D313" s="318"/>
      <c r="E313" s="60"/>
      <c r="F313" s="319"/>
      <c r="G313" s="319"/>
      <c r="H313" s="320"/>
      <c r="I313" s="64"/>
      <c r="J313" s="317"/>
      <c r="K313" s="132"/>
    </row>
    <row r="314" spans="2:11">
      <c r="B314" s="322"/>
      <c r="C314" s="129"/>
      <c r="D314" s="318"/>
      <c r="E314" s="60"/>
      <c r="F314" s="319"/>
      <c r="G314" s="319"/>
      <c r="H314" s="320"/>
      <c r="I314" s="64"/>
      <c r="J314" s="317"/>
      <c r="K314" s="132"/>
    </row>
    <row r="315" spans="2:11">
      <c r="B315" s="322"/>
      <c r="C315" s="129"/>
      <c r="D315" s="318"/>
      <c r="E315" s="60"/>
      <c r="F315" s="319"/>
      <c r="G315" s="319"/>
      <c r="H315" s="320"/>
      <c r="I315" s="64"/>
      <c r="J315" s="317"/>
      <c r="K315" s="132"/>
    </row>
    <row r="316" spans="2:11">
      <c r="B316" s="322"/>
      <c r="C316" s="129"/>
      <c r="D316" s="318"/>
      <c r="E316" s="60"/>
      <c r="F316" s="319"/>
      <c r="G316" s="319"/>
      <c r="H316" s="320"/>
      <c r="I316" s="64"/>
      <c r="J316" s="317"/>
      <c r="K316" s="132"/>
    </row>
    <row r="317" spans="2:11">
      <c r="B317" s="322"/>
      <c r="C317" s="129"/>
      <c r="D317" s="318"/>
      <c r="E317" s="60"/>
      <c r="F317" s="319"/>
      <c r="G317" s="319"/>
      <c r="H317" s="320"/>
      <c r="I317" s="64"/>
      <c r="J317" s="138"/>
      <c r="K317" s="132"/>
    </row>
    <row r="318" spans="2:11">
      <c r="B318" s="339"/>
      <c r="C318" s="129"/>
      <c r="D318" s="49"/>
      <c r="E318" s="60"/>
      <c r="G318" s="319"/>
      <c r="I318" s="64"/>
      <c r="K318" s="132"/>
    </row>
    <row r="319" spans="2:11">
      <c r="C319" s="129"/>
      <c r="E319" s="60"/>
      <c r="I319" s="64"/>
      <c r="K319" s="132"/>
    </row>
  </sheetData>
  <sheetProtection algorithmName="SHA-512" hashValue="PssHQlbj7JVA86xPPk4gpfh6Y8JhRFhE3IE6ty7Mo3jTx3TPWrNKdiXLe8W8C2bVO1CUMKGaj8fu7AWMQ0JE3A==" saltValue="83Ky4kKY8oRPcBYTigUsOw==" spinCount="100000" sheet="1" objects="1" scenarios="1"/>
  <mergeCells count="10">
    <mergeCell ref="F147:H147"/>
    <mergeCell ref="F166:H166"/>
    <mergeCell ref="F205:H205"/>
    <mergeCell ref="F280:H280"/>
    <mergeCell ref="F243:H243"/>
    <mergeCell ref="B3:C3"/>
    <mergeCell ref="F5:K5"/>
    <mergeCell ref="F47:H47"/>
    <mergeCell ref="F86:H86"/>
    <mergeCell ref="F126:H126"/>
  </mergeCells>
  <printOptions horizontalCentered="1"/>
  <pageMargins left="0.25" right="0.25" top="0.75" bottom="0.75" header="0.3" footer="0.3"/>
  <pageSetup paperSize="9" scale="94" orientation="portrait" r:id="rId1"/>
  <headerFooter alignWithMargins="0">
    <oddFooter>&amp;R&amp;P of &amp;N</oddFooter>
  </headerFooter>
  <rowBreaks count="7" manualBreakCount="7">
    <brk id="47" min="1" max="10" man="1"/>
    <brk id="86" min="1" max="10" man="1"/>
    <brk id="126" min="1" max="10" man="1"/>
    <brk id="166" min="1" max="10" man="1"/>
    <brk id="205" min="1" max="10" man="1"/>
    <brk id="243" min="1" max="10" man="1"/>
    <brk id="280"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75" zoomScaleNormal="100" zoomScaleSheetLayoutView="75" workbookViewId="0">
      <selection activeCell="B24" sqref="B24:G24"/>
    </sheetView>
  </sheetViews>
  <sheetFormatPr defaultColWidth="8.85546875" defaultRowHeight="15"/>
  <cols>
    <col min="1" max="1" width="7.5703125" style="6" customWidth="1"/>
    <col min="2" max="2" width="4.140625" style="6" customWidth="1"/>
    <col min="3" max="3" width="9.140625" style="6" customWidth="1"/>
    <col min="4" max="4" width="13.7109375" style="6" customWidth="1"/>
    <col min="5" max="7" width="8.85546875" style="6"/>
    <col min="8" max="8" width="14.42578125" style="6" bestFit="1" customWidth="1"/>
    <col min="9" max="9" width="0.42578125" style="6" customWidth="1"/>
    <col min="10" max="16384" width="8.85546875" style="6"/>
  </cols>
  <sheetData>
    <row r="1" spans="1:9" ht="64.900000000000006" customHeight="1" thickBot="1">
      <c r="A1" s="1"/>
      <c r="B1" s="1"/>
      <c r="C1" s="2"/>
      <c r="D1" s="3"/>
      <c r="E1" s="4"/>
      <c r="F1" s="4"/>
      <c r="G1" s="5"/>
      <c r="H1" s="5"/>
    </row>
    <row r="3" spans="1:9">
      <c r="A3" s="300" t="s">
        <v>0</v>
      </c>
      <c r="B3" s="300"/>
      <c r="C3" s="381" t="str">
        <f>Summary!B3</f>
        <v>Albion, Redbridge &amp; Shirley Towers - Lift Replacements</v>
      </c>
      <c r="D3" s="381"/>
      <c r="E3" s="381"/>
      <c r="F3" s="381"/>
      <c r="G3" s="381"/>
      <c r="H3" s="159"/>
    </row>
    <row r="4" spans="1:9">
      <c r="A4" s="207" t="s">
        <v>1</v>
      </c>
      <c r="B4" s="207"/>
      <c r="C4" s="382" t="str">
        <f>Prelims!B4</f>
        <v>RP300399</v>
      </c>
      <c r="D4" s="382"/>
      <c r="E4" s="159"/>
      <c r="F4" s="159"/>
      <c r="G4" s="159"/>
      <c r="H4" s="159"/>
    </row>
    <row r="5" spans="1:9">
      <c r="A5" s="207"/>
      <c r="B5" s="207"/>
      <c r="C5" s="301"/>
      <c r="D5" s="301"/>
      <c r="E5" s="159"/>
      <c r="F5" s="159"/>
      <c r="G5" s="159"/>
      <c r="H5" s="159"/>
    </row>
    <row r="6" spans="1:9">
      <c r="A6" s="159"/>
      <c r="B6" s="386" t="s">
        <v>6</v>
      </c>
      <c r="C6" s="386"/>
      <c r="D6" s="386"/>
      <c r="E6" s="386"/>
      <c r="F6" s="386"/>
      <c r="G6" s="386"/>
      <c r="H6" s="159"/>
    </row>
    <row r="7" spans="1:9" ht="7.5" customHeight="1">
      <c r="A7" s="159"/>
      <c r="B7" s="159"/>
      <c r="C7" s="159"/>
      <c r="D7" s="159"/>
      <c r="E7" s="159"/>
      <c r="F7" s="159"/>
      <c r="G7" s="159"/>
      <c r="H7" s="159"/>
    </row>
    <row r="8" spans="1:9" ht="14.45" customHeight="1">
      <c r="A8" s="308" t="s">
        <v>15</v>
      </c>
      <c r="B8" s="383" t="s">
        <v>2</v>
      </c>
      <c r="C8" s="384"/>
      <c r="D8" s="384"/>
      <c r="E8" s="384"/>
      <c r="F8" s="384"/>
      <c r="G8" s="385"/>
      <c r="H8" s="309" t="s">
        <v>28</v>
      </c>
      <c r="I8" s="313"/>
    </row>
    <row r="9" spans="1:9">
      <c r="A9" s="302"/>
      <c r="B9" s="375"/>
      <c r="C9" s="376"/>
      <c r="D9" s="376"/>
      <c r="E9" s="376"/>
      <c r="F9" s="376"/>
      <c r="G9" s="377"/>
      <c r="H9" s="303"/>
      <c r="I9" s="314"/>
    </row>
    <row r="10" spans="1:9" ht="49.15" customHeight="1">
      <c r="A10" s="159"/>
      <c r="B10" s="378" t="s">
        <v>46</v>
      </c>
      <c r="C10" s="379"/>
      <c r="D10" s="379"/>
      <c r="E10" s="379"/>
      <c r="F10" s="379"/>
      <c r="G10" s="380"/>
      <c r="H10" s="303"/>
      <c r="I10" s="314"/>
    </row>
    <row r="11" spans="1:9" ht="28.5" customHeight="1">
      <c r="A11" s="159"/>
      <c r="B11" s="387"/>
      <c r="C11" s="388"/>
      <c r="D11" s="388"/>
      <c r="E11" s="388"/>
      <c r="F11" s="388"/>
      <c r="G11" s="389"/>
      <c r="H11" s="303"/>
      <c r="I11" s="314"/>
    </row>
    <row r="12" spans="1:9">
      <c r="A12" s="304">
        <v>1</v>
      </c>
      <c r="B12" s="390" t="s">
        <v>44</v>
      </c>
      <c r="C12" s="391"/>
      <c r="D12" s="391"/>
      <c r="E12" s="391"/>
      <c r="F12" s="391"/>
      <c r="G12" s="392"/>
      <c r="H12" s="80">
        <v>135000</v>
      </c>
      <c r="I12" s="314"/>
    </row>
    <row r="13" spans="1:9">
      <c r="A13" s="304"/>
      <c r="B13" s="390"/>
      <c r="C13" s="391"/>
      <c r="D13" s="391"/>
      <c r="E13" s="391"/>
      <c r="F13" s="391"/>
      <c r="G13" s="392"/>
      <c r="H13" s="80"/>
      <c r="I13" s="314"/>
    </row>
    <row r="14" spans="1:9">
      <c r="A14" s="304">
        <v>2</v>
      </c>
      <c r="B14" s="390" t="s">
        <v>185</v>
      </c>
      <c r="C14" s="391"/>
      <c r="D14" s="391"/>
      <c r="E14" s="391"/>
      <c r="F14" s="391"/>
      <c r="G14" s="392"/>
      <c r="H14" s="80">
        <v>15000</v>
      </c>
      <c r="I14" s="314"/>
    </row>
    <row r="15" spans="1:9">
      <c r="A15" s="305"/>
      <c r="B15" s="396"/>
      <c r="C15" s="397"/>
      <c r="D15" s="397"/>
      <c r="E15" s="397"/>
      <c r="F15" s="397"/>
      <c r="G15" s="398"/>
      <c r="H15" s="303"/>
      <c r="I15" s="314"/>
    </row>
    <row r="16" spans="1:9">
      <c r="A16" s="306"/>
      <c r="B16" s="396"/>
      <c r="C16" s="397"/>
      <c r="D16" s="397"/>
      <c r="E16" s="397"/>
      <c r="F16" s="397"/>
      <c r="G16" s="398"/>
      <c r="H16" s="311"/>
      <c r="I16" s="314"/>
    </row>
    <row r="17" spans="1:9">
      <c r="A17" s="306"/>
      <c r="B17" s="396"/>
      <c r="C17" s="397"/>
      <c r="D17" s="397"/>
      <c r="E17" s="397"/>
      <c r="F17" s="397"/>
      <c r="G17" s="398"/>
      <c r="H17" s="312"/>
      <c r="I17" s="314"/>
    </row>
    <row r="18" spans="1:9">
      <c r="A18" s="306"/>
      <c r="B18" s="396"/>
      <c r="C18" s="397"/>
      <c r="D18" s="397"/>
      <c r="E18" s="397"/>
      <c r="F18" s="397"/>
      <c r="G18" s="398"/>
      <c r="H18" s="303"/>
      <c r="I18" s="314"/>
    </row>
    <row r="19" spans="1:9">
      <c r="A19" s="306"/>
      <c r="B19" s="396"/>
      <c r="C19" s="397"/>
      <c r="D19" s="397"/>
      <c r="E19" s="397"/>
      <c r="F19" s="397"/>
      <c r="G19" s="398"/>
      <c r="H19" s="303"/>
      <c r="I19" s="314"/>
    </row>
    <row r="20" spans="1:9">
      <c r="A20" s="306"/>
      <c r="B20" s="396"/>
      <c r="C20" s="397"/>
      <c r="D20" s="397"/>
      <c r="E20" s="397"/>
      <c r="F20" s="397"/>
      <c r="G20" s="398"/>
      <c r="H20" s="303"/>
      <c r="I20" s="314"/>
    </row>
    <row r="21" spans="1:9">
      <c r="A21" s="306"/>
      <c r="B21" s="396"/>
      <c r="C21" s="397"/>
      <c r="D21" s="397"/>
      <c r="E21" s="397"/>
      <c r="F21" s="397"/>
      <c r="G21" s="398"/>
      <c r="H21" s="303"/>
      <c r="I21" s="314"/>
    </row>
    <row r="22" spans="1:9">
      <c r="A22" s="306"/>
      <c r="B22" s="396"/>
      <c r="C22" s="397"/>
      <c r="D22" s="397"/>
      <c r="E22" s="397"/>
      <c r="F22" s="397"/>
      <c r="G22" s="398"/>
      <c r="H22" s="303"/>
      <c r="I22" s="314"/>
    </row>
    <row r="23" spans="1:9">
      <c r="A23" s="306"/>
      <c r="B23" s="396"/>
      <c r="C23" s="397"/>
      <c r="D23" s="397"/>
      <c r="E23" s="397"/>
      <c r="F23" s="397"/>
      <c r="G23" s="398"/>
      <c r="H23" s="303"/>
      <c r="I23" s="314"/>
    </row>
    <row r="24" spans="1:9">
      <c r="A24" s="11"/>
      <c r="B24" s="393"/>
      <c r="C24" s="394"/>
      <c r="D24" s="394"/>
      <c r="E24" s="394"/>
      <c r="F24" s="394"/>
      <c r="G24" s="395"/>
      <c r="H24" s="9"/>
      <c r="I24" s="314"/>
    </row>
    <row r="25" spans="1:9">
      <c r="A25" s="11"/>
      <c r="B25" s="393"/>
      <c r="C25" s="394"/>
      <c r="D25" s="394"/>
      <c r="E25" s="394"/>
      <c r="F25" s="394"/>
      <c r="G25" s="395"/>
      <c r="H25" s="9"/>
      <c r="I25" s="314"/>
    </row>
    <row r="26" spans="1:9">
      <c r="A26" s="11"/>
      <c r="B26" s="393"/>
      <c r="C26" s="394"/>
      <c r="D26" s="394"/>
      <c r="E26" s="394"/>
      <c r="F26" s="394"/>
      <c r="G26" s="395"/>
      <c r="H26" s="9"/>
      <c r="I26" s="314"/>
    </row>
    <row r="27" spans="1:9">
      <c r="A27" s="11"/>
      <c r="B27" s="393"/>
      <c r="C27" s="394"/>
      <c r="D27" s="394"/>
      <c r="E27" s="394"/>
      <c r="F27" s="394"/>
      <c r="G27" s="395"/>
      <c r="H27" s="9"/>
      <c r="I27" s="314"/>
    </row>
    <row r="28" spans="1:9">
      <c r="A28" s="11"/>
      <c r="B28" s="393"/>
      <c r="C28" s="394"/>
      <c r="D28" s="394"/>
      <c r="E28" s="394"/>
      <c r="F28" s="394"/>
      <c r="G28" s="395"/>
      <c r="H28" s="9"/>
      <c r="I28" s="314"/>
    </row>
    <row r="29" spans="1:9">
      <c r="B29" s="393"/>
      <c r="C29" s="394"/>
      <c r="D29" s="394"/>
      <c r="E29" s="394"/>
      <c r="F29" s="394"/>
      <c r="G29" s="395"/>
      <c r="H29" s="9"/>
      <c r="I29" s="312"/>
    </row>
    <row r="30" spans="1:9">
      <c r="B30" s="393"/>
      <c r="C30" s="394"/>
      <c r="D30" s="394"/>
      <c r="E30" s="394"/>
      <c r="F30" s="394"/>
      <c r="G30" s="395"/>
      <c r="H30" s="9"/>
      <c r="I30" s="312"/>
    </row>
    <row r="31" spans="1:9">
      <c r="B31" s="393"/>
      <c r="C31" s="394"/>
      <c r="D31" s="394"/>
      <c r="E31" s="394"/>
      <c r="F31" s="394"/>
      <c r="G31" s="395"/>
      <c r="H31" s="9"/>
      <c r="I31" s="312"/>
    </row>
    <row r="32" spans="1:9">
      <c r="B32" s="393"/>
      <c r="C32" s="394"/>
      <c r="D32" s="394"/>
      <c r="E32" s="394"/>
      <c r="F32" s="394"/>
      <c r="G32" s="395"/>
      <c r="H32" s="9"/>
      <c r="I32" s="312"/>
    </row>
    <row r="33" spans="2:9">
      <c r="B33" s="393"/>
      <c r="C33" s="394"/>
      <c r="D33" s="394"/>
      <c r="E33" s="394"/>
      <c r="F33" s="394"/>
      <c r="G33" s="395"/>
      <c r="H33" s="9"/>
      <c r="I33" s="312"/>
    </row>
    <row r="34" spans="2:9">
      <c r="B34" s="393"/>
      <c r="C34" s="394"/>
      <c r="D34" s="394"/>
      <c r="E34" s="394"/>
      <c r="F34" s="394"/>
      <c r="G34" s="395"/>
      <c r="H34" s="9"/>
      <c r="I34" s="312"/>
    </row>
    <row r="35" spans="2:9">
      <c r="B35" s="393"/>
      <c r="C35" s="394"/>
      <c r="D35" s="394"/>
      <c r="E35" s="394"/>
      <c r="F35" s="394"/>
      <c r="G35" s="395"/>
      <c r="H35" s="9"/>
      <c r="I35" s="312"/>
    </row>
    <row r="36" spans="2:9">
      <c r="B36" s="393"/>
      <c r="C36" s="394"/>
      <c r="D36" s="394"/>
      <c r="E36" s="394"/>
      <c r="F36" s="394"/>
      <c r="G36" s="395"/>
      <c r="H36" s="9"/>
      <c r="I36" s="312"/>
    </row>
    <row r="37" spans="2:9">
      <c r="B37" s="393"/>
      <c r="C37" s="394"/>
      <c r="D37" s="394"/>
      <c r="E37" s="394"/>
      <c r="F37" s="394"/>
      <c r="G37" s="395"/>
      <c r="H37" s="9"/>
      <c r="I37" s="312"/>
    </row>
    <row r="38" spans="2:9">
      <c r="B38" s="393"/>
      <c r="C38" s="394"/>
      <c r="D38" s="394"/>
      <c r="E38" s="394"/>
      <c r="F38" s="394"/>
      <c r="G38" s="395"/>
      <c r="H38" s="9"/>
      <c r="I38" s="312"/>
    </row>
    <row r="39" spans="2:9">
      <c r="B39" s="393"/>
      <c r="C39" s="394"/>
      <c r="D39" s="394"/>
      <c r="E39" s="394"/>
      <c r="F39" s="394"/>
      <c r="G39" s="395"/>
      <c r="H39" s="9"/>
      <c r="I39" s="312"/>
    </row>
    <row r="40" spans="2:9">
      <c r="B40" s="393"/>
      <c r="C40" s="394"/>
      <c r="D40" s="394"/>
      <c r="E40" s="394"/>
      <c r="F40" s="394"/>
      <c r="G40" s="395"/>
      <c r="H40" s="9"/>
      <c r="I40" s="312"/>
    </row>
    <row r="41" spans="2:9">
      <c r="B41" s="393"/>
      <c r="C41" s="394"/>
      <c r="D41" s="394"/>
      <c r="E41" s="394"/>
      <c r="F41" s="394"/>
      <c r="G41" s="395"/>
      <c r="H41" s="9"/>
      <c r="I41" s="312"/>
    </row>
    <row r="42" spans="2:9" ht="15.75" thickBot="1">
      <c r="B42" s="399" t="s">
        <v>45</v>
      </c>
      <c r="C42" s="400"/>
      <c r="D42" s="400"/>
      <c r="E42" s="400"/>
      <c r="F42" s="400"/>
      <c r="G42" s="401"/>
      <c r="H42" s="307">
        <f>SUM(H12:H15)</f>
        <v>150000</v>
      </c>
      <c r="I42" s="312"/>
    </row>
    <row r="43" spans="2:9">
      <c r="B43" s="393"/>
      <c r="C43" s="394"/>
      <c r="D43" s="394"/>
      <c r="E43" s="394"/>
      <c r="F43" s="394"/>
      <c r="G43" s="395"/>
      <c r="H43" s="9"/>
      <c r="I43" s="312"/>
    </row>
    <row r="44" spans="2:9">
      <c r="B44" s="394"/>
      <c r="C44" s="394"/>
      <c r="D44" s="394"/>
      <c r="E44" s="394"/>
      <c r="F44" s="394"/>
      <c r="G44" s="394"/>
      <c r="H44" s="9"/>
    </row>
    <row r="45" spans="2:9">
      <c r="B45" s="394"/>
      <c r="C45" s="394"/>
      <c r="D45" s="394"/>
      <c r="E45" s="394"/>
      <c r="F45" s="394"/>
      <c r="G45" s="394"/>
      <c r="H45" s="9"/>
    </row>
    <row r="46" spans="2:9">
      <c r="B46" s="394"/>
      <c r="C46" s="394"/>
      <c r="D46" s="394"/>
      <c r="E46" s="394"/>
      <c r="F46" s="394"/>
      <c r="G46" s="394"/>
      <c r="H46" s="9"/>
    </row>
    <row r="47" spans="2:9">
      <c r="B47" s="394"/>
      <c r="C47" s="394"/>
      <c r="D47" s="394"/>
      <c r="E47" s="394"/>
      <c r="F47" s="394"/>
      <c r="G47" s="394"/>
      <c r="H47" s="9"/>
    </row>
    <row r="48" spans="2:9">
      <c r="B48" s="12"/>
      <c r="C48" s="12"/>
      <c r="D48" s="12"/>
      <c r="E48" s="12"/>
      <c r="F48" s="12"/>
      <c r="G48" s="12"/>
    </row>
    <row r="49" spans="2:13">
      <c r="B49" s="12"/>
      <c r="C49" s="12"/>
      <c r="D49" s="12"/>
      <c r="E49" s="12"/>
      <c r="F49" s="12"/>
      <c r="G49" s="12"/>
    </row>
    <row r="52" spans="2:13">
      <c r="M52" s="12"/>
    </row>
  </sheetData>
  <sheetProtection algorithmName="SHA-512" hashValue="dC7zFs8PVui8dp2sEhKI0Vv1HsZjLY94GzY61KBZ5153fKbmIdxwiWIuD3Tgxs95qyBofszk9/KipIgO55f3zw==" saltValue="5Fehjpt5ZbpOQ/eIpm95zA==" spinCount="100000" sheet="1" objects="1" scenarios="1"/>
  <mergeCells count="43">
    <mergeCell ref="B46:G46"/>
    <mergeCell ref="B47:G47"/>
    <mergeCell ref="B40:G40"/>
    <mergeCell ref="B41:G41"/>
    <mergeCell ref="B43:G43"/>
    <mergeCell ref="B44:G44"/>
    <mergeCell ref="B45:G45"/>
    <mergeCell ref="B42:G42"/>
    <mergeCell ref="B39:G39"/>
    <mergeCell ref="B28:G28"/>
    <mergeCell ref="B29:G29"/>
    <mergeCell ref="B30:G30"/>
    <mergeCell ref="B31:G31"/>
    <mergeCell ref="B32:G32"/>
    <mergeCell ref="B33:G33"/>
    <mergeCell ref="B34:G34"/>
    <mergeCell ref="B35:G35"/>
    <mergeCell ref="B36:G36"/>
    <mergeCell ref="B37:G37"/>
    <mergeCell ref="B38:G38"/>
    <mergeCell ref="B27:G27"/>
    <mergeCell ref="B15:G15"/>
    <mergeCell ref="B18:G18"/>
    <mergeCell ref="B19:G19"/>
    <mergeCell ref="B20:G20"/>
    <mergeCell ref="B21:G21"/>
    <mergeCell ref="B22:G22"/>
    <mergeCell ref="B23:G23"/>
    <mergeCell ref="B16:G16"/>
    <mergeCell ref="B17:G17"/>
    <mergeCell ref="B11:G11"/>
    <mergeCell ref="B12:G12"/>
    <mergeCell ref="B24:G24"/>
    <mergeCell ref="B25:G25"/>
    <mergeCell ref="B26:G26"/>
    <mergeCell ref="B14:G14"/>
    <mergeCell ref="B13:G13"/>
    <mergeCell ref="B9:G9"/>
    <mergeCell ref="B10:G10"/>
    <mergeCell ref="C3:G3"/>
    <mergeCell ref="C4:D4"/>
    <mergeCell ref="B8:G8"/>
    <mergeCell ref="B6:G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75" zoomScaleNormal="75" workbookViewId="0">
      <selection activeCell="F11" sqref="F11"/>
    </sheetView>
  </sheetViews>
  <sheetFormatPr defaultColWidth="8.85546875" defaultRowHeight="15"/>
  <cols>
    <col min="1" max="1" width="8.85546875" style="6"/>
    <col min="2" max="2" width="47.28515625" style="6" customWidth="1"/>
    <col min="3" max="3" width="1.7109375" style="6" customWidth="1"/>
    <col min="4" max="4" width="3.85546875" style="6" customWidth="1"/>
    <col min="5" max="5" width="1.7109375" style="6" customWidth="1"/>
    <col min="6" max="6" width="14.42578125" style="6" bestFit="1" customWidth="1"/>
    <col min="7" max="7" width="3.28515625" style="6" customWidth="1"/>
    <col min="8" max="8" width="11.5703125" style="6" bestFit="1" customWidth="1"/>
    <col min="9" max="9" width="12.5703125" style="6" bestFit="1" customWidth="1"/>
    <col min="10" max="11" width="8.85546875" style="6"/>
    <col min="12" max="12" width="11.5703125" style="6" bestFit="1" customWidth="1"/>
    <col min="13" max="16384" width="8.85546875" style="6"/>
  </cols>
  <sheetData>
    <row r="1" spans="1:9" ht="64.900000000000006" customHeight="1" thickBot="1">
      <c r="A1" s="241"/>
      <c r="B1" s="242"/>
      <c r="C1" s="243"/>
      <c r="D1" s="243"/>
      <c r="E1" s="243"/>
      <c r="F1" s="243"/>
      <c r="G1" s="154"/>
      <c r="H1" s="155"/>
    </row>
    <row r="2" spans="1:9">
      <c r="A2" s="244"/>
      <c r="B2" s="245"/>
      <c r="C2" s="246"/>
      <c r="D2" s="247"/>
      <c r="E2" s="247"/>
      <c r="F2" s="247"/>
      <c r="G2" s="26"/>
      <c r="H2" s="204"/>
    </row>
    <row r="3" spans="1:9" ht="28.5">
      <c r="A3" s="248" t="s">
        <v>0</v>
      </c>
      <c r="B3" s="249" t="s">
        <v>217</v>
      </c>
      <c r="C3" s="250"/>
      <c r="D3" s="251"/>
      <c r="E3" s="251"/>
      <c r="F3" s="251"/>
      <c r="G3" s="205"/>
      <c r="H3" s="206"/>
    </row>
    <row r="4" spans="1:9">
      <c r="A4" s="252" t="s">
        <v>1</v>
      </c>
      <c r="B4" s="253" t="s">
        <v>113</v>
      </c>
      <c r="C4" s="254"/>
      <c r="D4" s="255"/>
      <c r="E4" s="255"/>
      <c r="F4" s="255"/>
      <c r="G4" s="208"/>
      <c r="H4" s="209"/>
    </row>
    <row r="5" spans="1:9">
      <c r="A5" s="256"/>
      <c r="B5" s="257"/>
      <c r="C5" s="254"/>
      <c r="D5" s="258"/>
      <c r="E5" s="258"/>
      <c r="F5" s="259" t="s">
        <v>184</v>
      </c>
      <c r="G5" s="210"/>
      <c r="H5" s="210"/>
    </row>
    <row r="6" spans="1:9">
      <c r="A6" s="256"/>
      <c r="B6" s="257"/>
      <c r="C6" s="254"/>
      <c r="D6" s="259"/>
      <c r="E6" s="259"/>
      <c r="F6" s="260"/>
      <c r="G6" s="208"/>
      <c r="H6" s="209"/>
    </row>
    <row r="7" spans="1:9">
      <c r="A7" s="261"/>
      <c r="B7" s="262" t="s">
        <v>2</v>
      </c>
      <c r="C7" s="263"/>
      <c r="D7" s="264"/>
      <c r="E7" s="264"/>
      <c r="F7" s="264" t="s">
        <v>3</v>
      </c>
      <c r="G7" s="211"/>
      <c r="H7" s="212"/>
    </row>
    <row r="8" spans="1:9">
      <c r="A8" s="159"/>
      <c r="B8" s="159"/>
      <c r="C8" s="159"/>
      <c r="D8" s="159"/>
      <c r="E8" s="159"/>
      <c r="F8" s="159"/>
      <c r="G8" s="124"/>
      <c r="H8" s="124"/>
    </row>
    <row r="9" spans="1:9">
      <c r="A9" s="159"/>
      <c r="B9" s="159" t="s">
        <v>201</v>
      </c>
      <c r="C9" s="159"/>
      <c r="D9" s="159"/>
      <c r="E9" s="159"/>
      <c r="F9" s="265">
        <f>'Pricing Notes Preambles'!F30</f>
        <v>0</v>
      </c>
      <c r="G9" s="124"/>
      <c r="H9" s="124"/>
    </row>
    <row r="10" spans="1:9">
      <c r="A10" s="159"/>
      <c r="B10" s="159"/>
      <c r="C10" s="159"/>
      <c r="D10" s="159"/>
      <c r="E10" s="159"/>
      <c r="F10" s="159"/>
      <c r="G10" s="124"/>
      <c r="H10" s="124"/>
    </row>
    <row r="11" spans="1:9">
      <c r="A11" s="214"/>
      <c r="B11" s="159" t="s">
        <v>5</v>
      </c>
      <c r="C11" s="159"/>
      <c r="D11" s="159"/>
      <c r="E11" s="159"/>
      <c r="F11" s="265">
        <f>Prelims!F58</f>
        <v>0</v>
      </c>
      <c r="G11" s="159"/>
      <c r="H11" s="215"/>
      <c r="I11" s="161"/>
    </row>
    <row r="12" spans="1:9">
      <c r="A12" s="214"/>
      <c r="B12" s="159"/>
      <c r="C12" s="159"/>
      <c r="D12" s="159"/>
      <c r="E12" s="159"/>
      <c r="F12" s="213"/>
      <c r="G12" s="159"/>
      <c r="H12" s="215"/>
      <c r="I12" s="161"/>
    </row>
    <row r="13" spans="1:9">
      <c r="A13" s="214"/>
      <c r="B13" s="216" t="s">
        <v>207</v>
      </c>
      <c r="C13" s="159"/>
      <c r="D13" s="159"/>
      <c r="E13" s="159"/>
      <c r="F13" s="213"/>
      <c r="G13" s="159"/>
      <c r="H13" s="215"/>
      <c r="I13" s="161"/>
    </row>
    <row r="14" spans="1:9">
      <c r="A14" s="214"/>
      <c r="B14" s="159" t="s">
        <v>209</v>
      </c>
      <c r="C14" s="159"/>
      <c r="D14" s="159"/>
      <c r="E14" s="159"/>
      <c r="F14" s="265">
        <f>'Albion Lift 1'!J293</f>
        <v>0</v>
      </c>
      <c r="G14" s="159"/>
      <c r="H14" s="215"/>
      <c r="I14" s="161"/>
    </row>
    <row r="15" spans="1:9">
      <c r="A15" s="214"/>
      <c r="B15" s="159" t="s">
        <v>208</v>
      </c>
      <c r="C15" s="159"/>
      <c r="D15" s="159"/>
      <c r="E15" s="159"/>
      <c r="F15" s="265">
        <f>IF('Albion Lift 2'!J293&gt;0,'Albion Lift 2'!J293,'Albion Lift 1'!J293)</f>
        <v>0</v>
      </c>
      <c r="G15" s="159"/>
      <c r="H15" s="215"/>
      <c r="I15" s="161"/>
    </row>
    <row r="16" spans="1:9">
      <c r="A16" s="214"/>
      <c r="B16" s="159" t="s">
        <v>205</v>
      </c>
      <c r="C16" s="159"/>
      <c r="D16" s="159"/>
      <c r="E16" s="159"/>
      <c r="F16" s="265">
        <f>'Albion Lift 1'!J280</f>
        <v>2500</v>
      </c>
      <c r="G16" s="159"/>
      <c r="H16" s="215"/>
      <c r="I16" s="161"/>
    </row>
    <row r="17" spans="1:9">
      <c r="A17" s="214"/>
      <c r="B17" s="159" t="s">
        <v>206</v>
      </c>
      <c r="C17" s="159"/>
      <c r="D17" s="159"/>
      <c r="E17" s="159"/>
      <c r="F17" s="265">
        <f>'Albion Lift 2'!J280</f>
        <v>2500</v>
      </c>
      <c r="G17" s="159"/>
      <c r="H17" s="215"/>
      <c r="I17" s="161"/>
    </row>
    <row r="18" spans="1:9">
      <c r="A18" s="214"/>
      <c r="B18" s="159"/>
      <c r="C18" s="159"/>
      <c r="D18" s="159"/>
      <c r="E18" s="159"/>
      <c r="F18" s="213"/>
      <c r="G18" s="159"/>
      <c r="H18" s="215"/>
      <c r="I18" s="161"/>
    </row>
    <row r="19" spans="1:9">
      <c r="A19" s="214"/>
      <c r="B19" s="216" t="s">
        <v>210</v>
      </c>
      <c r="C19" s="159"/>
      <c r="D19" s="159"/>
      <c r="E19" s="159"/>
      <c r="F19" s="213"/>
      <c r="G19" s="159"/>
      <c r="H19" s="215"/>
      <c r="I19" s="161"/>
    </row>
    <row r="20" spans="1:9">
      <c r="A20" s="214"/>
      <c r="B20" s="159" t="s">
        <v>209</v>
      </c>
      <c r="C20" s="159"/>
      <c r="D20" s="159"/>
      <c r="E20" s="159"/>
      <c r="F20" s="265">
        <f>'Redbridge Lift 1'!J293</f>
        <v>0</v>
      </c>
      <c r="G20" s="159"/>
      <c r="H20" s="215"/>
      <c r="I20" s="161"/>
    </row>
    <row r="21" spans="1:9">
      <c r="A21" s="214"/>
      <c r="B21" s="159" t="s">
        <v>208</v>
      </c>
      <c r="C21" s="159"/>
      <c r="D21" s="159"/>
      <c r="E21" s="159"/>
      <c r="F21" s="265">
        <f>IF('Redbridge Lift 2'!J293&gt;2500,'Redbridge Lift 2'!J293,'Redbridge Lift 1'!J293)</f>
        <v>0</v>
      </c>
      <c r="G21" s="159"/>
      <c r="H21" s="215"/>
      <c r="I21" s="161"/>
    </row>
    <row r="22" spans="1:9">
      <c r="A22" s="214"/>
      <c r="B22" s="159" t="s">
        <v>205</v>
      </c>
      <c r="C22" s="159"/>
      <c r="D22" s="159"/>
      <c r="E22" s="159"/>
      <c r="F22" s="265">
        <f>'Redbridge Lift 1'!J280</f>
        <v>2500</v>
      </c>
      <c r="G22" s="159"/>
      <c r="H22" s="215"/>
      <c r="I22" s="161"/>
    </row>
    <row r="23" spans="1:9">
      <c r="A23" s="214"/>
      <c r="B23" s="159" t="s">
        <v>206</v>
      </c>
      <c r="C23" s="159"/>
      <c r="D23" s="159"/>
      <c r="E23" s="159"/>
      <c r="F23" s="265">
        <f>'Redbridge Lift 2'!J280</f>
        <v>2500</v>
      </c>
      <c r="G23" s="159"/>
      <c r="H23" s="215"/>
      <c r="I23" s="161"/>
    </row>
    <row r="24" spans="1:9">
      <c r="A24" s="214"/>
      <c r="B24" s="159"/>
      <c r="C24" s="159"/>
      <c r="D24" s="159"/>
      <c r="E24" s="159"/>
      <c r="F24" s="213"/>
      <c r="G24" s="159"/>
      <c r="H24" s="215"/>
      <c r="I24" s="161"/>
    </row>
    <row r="25" spans="1:9">
      <c r="A25" s="214"/>
      <c r="B25" s="216" t="s">
        <v>211</v>
      </c>
      <c r="C25" s="159"/>
      <c r="D25" s="159"/>
      <c r="E25" s="159"/>
      <c r="F25" s="213"/>
      <c r="G25" s="159"/>
      <c r="H25" s="215"/>
      <c r="I25" s="161"/>
    </row>
    <row r="26" spans="1:9">
      <c r="A26" s="214"/>
      <c r="B26" s="159" t="s">
        <v>209</v>
      </c>
      <c r="C26" s="159"/>
      <c r="D26" s="159"/>
      <c r="E26" s="159"/>
      <c r="F26" s="265">
        <f>'Shirley Lift 1'!J293</f>
        <v>0</v>
      </c>
      <c r="G26" s="159"/>
      <c r="H26" s="215"/>
      <c r="I26" s="161"/>
    </row>
    <row r="27" spans="1:9">
      <c r="A27" s="214"/>
      <c r="B27" s="159" t="s">
        <v>208</v>
      </c>
      <c r="C27" s="159"/>
      <c r="D27" s="159"/>
      <c r="E27" s="159"/>
      <c r="F27" s="265">
        <f>IF('Shirley Lift 2'!J293&gt;2500,'Shirley Lift 2'!J293,'Shirley Lift 1'!J293)</f>
        <v>0</v>
      </c>
      <c r="G27" s="159"/>
      <c r="H27" s="215"/>
      <c r="I27" s="161"/>
    </row>
    <row r="28" spans="1:9">
      <c r="A28" s="214"/>
      <c r="B28" s="159" t="s">
        <v>205</v>
      </c>
      <c r="C28" s="159"/>
      <c r="D28" s="159"/>
      <c r="E28" s="159"/>
      <c r="F28" s="265">
        <f>'Shirley Lift 1'!J280</f>
        <v>2500</v>
      </c>
      <c r="G28" s="159"/>
      <c r="H28" s="215"/>
      <c r="I28" s="161"/>
    </row>
    <row r="29" spans="1:9">
      <c r="A29" s="214"/>
      <c r="B29" s="159" t="s">
        <v>206</v>
      </c>
      <c r="C29" s="159"/>
      <c r="D29" s="159"/>
      <c r="E29" s="159"/>
      <c r="F29" s="265">
        <f>'Shirley Lift 2'!J280</f>
        <v>2500</v>
      </c>
      <c r="G29" s="159"/>
      <c r="H29" s="215"/>
      <c r="I29" s="161"/>
    </row>
    <row r="30" spans="1:9">
      <c r="A30" s="214"/>
      <c r="B30" s="159"/>
      <c r="C30" s="159"/>
      <c r="D30" s="159"/>
      <c r="E30" s="159"/>
      <c r="F30" s="213"/>
      <c r="G30" s="159"/>
      <c r="H30" s="215"/>
      <c r="I30" s="161"/>
    </row>
    <row r="31" spans="1:9">
      <c r="A31" s="217"/>
      <c r="B31" s="159"/>
      <c r="C31" s="159"/>
      <c r="D31" s="159"/>
      <c r="E31" s="159"/>
      <c r="F31" s="159"/>
      <c r="G31" s="159"/>
      <c r="H31" s="124"/>
      <c r="I31" s="161"/>
    </row>
    <row r="32" spans="1:9">
      <c r="A32" s="217"/>
      <c r="B32" s="159"/>
      <c r="C32" s="159"/>
      <c r="D32" s="159"/>
      <c r="E32" s="159"/>
      <c r="F32" s="218"/>
      <c r="G32" s="124"/>
      <c r="H32" s="124"/>
      <c r="I32" s="161"/>
    </row>
    <row r="33" spans="1:10">
      <c r="A33" s="217"/>
      <c r="B33" s="159" t="s">
        <v>183</v>
      </c>
      <c r="C33" s="159"/>
      <c r="D33" s="159"/>
      <c r="E33" s="159"/>
      <c r="F33" s="265">
        <f>SUM(F11:F30)</f>
        <v>15000</v>
      </c>
      <c r="G33" s="159"/>
      <c r="H33" s="215"/>
      <c r="I33" s="161"/>
    </row>
    <row r="34" spans="1:10">
      <c r="A34" s="159"/>
      <c r="B34" s="159"/>
      <c r="C34" s="159"/>
      <c r="D34" s="159"/>
      <c r="E34" s="159"/>
      <c r="F34" s="213"/>
      <c r="G34" s="159"/>
      <c r="H34" s="215"/>
      <c r="I34" s="219"/>
      <c r="J34" s="162"/>
    </row>
    <row r="35" spans="1:10">
      <c r="A35" s="159"/>
      <c r="B35" s="220" t="s">
        <v>6</v>
      </c>
      <c r="C35" s="159"/>
      <c r="D35" s="159"/>
      <c r="E35" s="159"/>
      <c r="F35" s="265">
        <f>'Provisional Sums'!H42</f>
        <v>150000</v>
      </c>
      <c r="G35" s="159"/>
      <c r="H35" s="215"/>
      <c r="I35" s="219"/>
      <c r="J35" s="162"/>
    </row>
    <row r="36" spans="1:10">
      <c r="A36" s="159"/>
      <c r="B36" s="159"/>
      <c r="C36" s="159"/>
      <c r="D36" s="159"/>
      <c r="E36" s="159"/>
      <c r="F36" s="221"/>
      <c r="G36" s="124"/>
      <c r="H36" s="124"/>
      <c r="I36" s="162"/>
      <c r="J36" s="162"/>
    </row>
    <row r="37" spans="1:10">
      <c r="A37" s="159"/>
      <c r="B37" s="222"/>
      <c r="C37" s="159"/>
      <c r="D37" s="159"/>
      <c r="E37" s="159"/>
      <c r="F37" s="159"/>
      <c r="G37" s="159"/>
      <c r="H37" s="124"/>
      <c r="I37" s="162"/>
      <c r="J37" s="162"/>
    </row>
    <row r="38" spans="1:10">
      <c r="A38" s="159"/>
      <c r="B38" s="159"/>
      <c r="C38" s="159"/>
      <c r="D38" s="223" t="s">
        <v>7</v>
      </c>
      <c r="E38" s="159"/>
      <c r="F38" s="266">
        <f>F33+F35</f>
        <v>165000</v>
      </c>
      <c r="G38" s="224"/>
      <c r="H38" s="225"/>
      <c r="I38" s="219"/>
      <c r="J38" s="162"/>
    </row>
    <row r="39" spans="1:10" ht="15.75" thickBot="1">
      <c r="A39" s="159"/>
      <c r="B39" s="159"/>
      <c r="C39" s="159"/>
      <c r="D39" s="159"/>
      <c r="E39" s="159"/>
      <c r="F39" s="226"/>
      <c r="G39" s="124"/>
      <c r="H39" s="124"/>
      <c r="I39" s="162"/>
      <c r="J39" s="162"/>
    </row>
    <row r="40" spans="1:10">
      <c r="A40" s="159"/>
      <c r="B40" s="159"/>
      <c r="C40" s="159"/>
      <c r="D40" s="159"/>
      <c r="E40" s="159"/>
      <c r="F40" s="159"/>
      <c r="G40" s="159"/>
      <c r="H40" s="124"/>
      <c r="I40" s="162"/>
      <c r="J40" s="162"/>
    </row>
    <row r="41" spans="1:10">
      <c r="I41" s="162"/>
      <c r="J41" s="162"/>
    </row>
  </sheetData>
  <sheetProtection algorithmName="SHA-512" hashValue="HPNR9OkVSw87II5C7L4pOzZEN8EJBJmR+0noAKwrwgQ9VOkW2pmb0CQ36OYlpv/Pqv/+YUfn80jMxHyVxgNVrA==" saltValue="w7459RB3R3jjIWXK9ujztQ=="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Zeros="0" view="pageBreakPreview" zoomScale="75" zoomScaleNormal="100" zoomScaleSheetLayoutView="75" workbookViewId="0">
      <selection activeCell="B24" sqref="B24:G24"/>
    </sheetView>
  </sheetViews>
  <sheetFormatPr defaultColWidth="11.42578125" defaultRowHeight="12.75"/>
  <cols>
    <col min="1" max="1" width="7.7109375" style="297" bestFit="1" customWidth="1"/>
    <col min="2" max="2" width="54.85546875" style="274" customWidth="1"/>
    <col min="3" max="3" width="11" style="298" customWidth="1"/>
    <col min="4" max="4" width="7.42578125" style="274" customWidth="1"/>
    <col min="5" max="5" width="11.28515625" style="274" customWidth="1"/>
    <col min="6" max="6" width="11.42578125" style="274" customWidth="1"/>
    <col min="7" max="16384" width="11.42578125" style="274"/>
  </cols>
  <sheetData>
    <row r="1" spans="1:10" ht="12" customHeight="1">
      <c r="A1" s="267"/>
      <c r="B1" s="268"/>
      <c r="C1" s="269"/>
      <c r="D1" s="269"/>
      <c r="E1" s="269"/>
      <c r="F1" s="270"/>
      <c r="G1" s="271"/>
      <c r="H1" s="271"/>
      <c r="I1" s="272"/>
      <c r="J1" s="273"/>
    </row>
    <row r="2" spans="1:10" s="283" customFormat="1">
      <c r="A2" s="275" t="s">
        <v>199</v>
      </c>
      <c r="B2" s="276"/>
      <c r="C2" s="277"/>
      <c r="D2" s="278"/>
      <c r="E2" s="279"/>
      <c r="F2" s="280"/>
      <c r="G2" s="281"/>
      <c r="H2" s="282"/>
      <c r="I2" s="273"/>
      <c r="J2" s="272"/>
    </row>
    <row r="3" spans="1:10" s="283" customFormat="1">
      <c r="A3" s="275"/>
      <c r="B3" s="276"/>
      <c r="C3" s="277"/>
      <c r="D3" s="278"/>
      <c r="E3" s="279"/>
      <c r="F3" s="280"/>
      <c r="G3" s="281"/>
      <c r="H3" s="282"/>
      <c r="I3" s="273"/>
      <c r="J3" s="272"/>
    </row>
    <row r="4" spans="1:10" s="283" customFormat="1">
      <c r="A4" s="275"/>
      <c r="B4" s="276"/>
      <c r="C4" s="277"/>
      <c r="D4" s="278"/>
      <c r="E4" s="279"/>
      <c r="F4" s="280"/>
      <c r="G4" s="281"/>
      <c r="H4" s="282"/>
      <c r="I4" s="273"/>
      <c r="J4" s="272"/>
    </row>
    <row r="5" spans="1:10" s="283" customFormat="1" ht="15">
      <c r="A5" s="284">
        <f>[7]Summary!A7</f>
        <v>0</v>
      </c>
      <c r="B5" s="276"/>
      <c r="C5" s="277"/>
      <c r="D5" s="278"/>
      <c r="E5" s="279"/>
      <c r="F5" s="280"/>
      <c r="G5" s="281"/>
      <c r="H5" s="282"/>
      <c r="I5" s="273"/>
      <c r="J5" s="272"/>
    </row>
    <row r="6" spans="1:10" ht="15">
      <c r="A6" s="285"/>
      <c r="B6" s="286" t="s">
        <v>188</v>
      </c>
      <c r="C6" s="287"/>
      <c r="D6" s="287"/>
      <c r="E6" s="288"/>
      <c r="F6" s="289"/>
    </row>
    <row r="7" spans="1:10" ht="7.9" customHeight="1">
      <c r="A7" s="290"/>
      <c r="B7" s="353"/>
      <c r="C7" s="354"/>
      <c r="D7" s="354"/>
      <c r="E7" s="355"/>
      <c r="F7" s="291"/>
    </row>
    <row r="8" spans="1:10" ht="58.9" customHeight="1">
      <c r="A8" s="292" t="s">
        <v>31</v>
      </c>
      <c r="B8" s="350" t="s">
        <v>200</v>
      </c>
      <c r="C8" s="351"/>
      <c r="D8" s="351"/>
      <c r="E8" s="352"/>
      <c r="F8" s="291"/>
    </row>
    <row r="9" spans="1:10" ht="7.9" customHeight="1">
      <c r="A9" s="292"/>
      <c r="B9" s="350"/>
      <c r="C9" s="351"/>
      <c r="D9" s="351"/>
      <c r="E9" s="352"/>
      <c r="F9" s="291"/>
    </row>
    <row r="10" spans="1:10" ht="32.450000000000003" customHeight="1">
      <c r="A10" s="292" t="s">
        <v>32</v>
      </c>
      <c r="B10" s="350" t="s">
        <v>33</v>
      </c>
      <c r="C10" s="351"/>
      <c r="D10" s="351"/>
      <c r="E10" s="352"/>
      <c r="F10" s="291"/>
    </row>
    <row r="11" spans="1:10" ht="7.9" customHeight="1">
      <c r="A11" s="292"/>
      <c r="B11" s="350"/>
      <c r="C11" s="351"/>
      <c r="D11" s="351"/>
      <c r="E11" s="352"/>
      <c r="F11" s="291"/>
    </row>
    <row r="12" spans="1:10" ht="45.6" customHeight="1">
      <c r="A12" s="292" t="s">
        <v>34</v>
      </c>
      <c r="B12" s="350" t="s">
        <v>35</v>
      </c>
      <c r="C12" s="351"/>
      <c r="D12" s="351"/>
      <c r="E12" s="352"/>
      <c r="F12" s="291"/>
    </row>
    <row r="13" spans="1:10" ht="7.9" customHeight="1">
      <c r="A13" s="292"/>
      <c r="B13" s="350"/>
      <c r="C13" s="351"/>
      <c r="D13" s="351"/>
      <c r="E13" s="352"/>
      <c r="F13" s="291"/>
    </row>
    <row r="14" spans="1:10" ht="35.450000000000003" customHeight="1">
      <c r="A14" s="292" t="s">
        <v>36</v>
      </c>
      <c r="B14" s="350" t="s">
        <v>37</v>
      </c>
      <c r="C14" s="351"/>
      <c r="D14" s="351"/>
      <c r="E14" s="352"/>
      <c r="F14" s="291"/>
    </row>
    <row r="15" spans="1:10" ht="7.9" customHeight="1">
      <c r="A15" s="292"/>
      <c r="B15" s="350"/>
      <c r="C15" s="351"/>
      <c r="D15" s="351"/>
      <c r="E15" s="352"/>
      <c r="F15" s="291"/>
    </row>
    <row r="16" spans="1:10" ht="57" customHeight="1">
      <c r="A16" s="292" t="s">
        <v>38</v>
      </c>
      <c r="B16" s="350" t="s">
        <v>189</v>
      </c>
      <c r="C16" s="351"/>
      <c r="D16" s="351"/>
      <c r="E16" s="352"/>
      <c r="F16" s="291"/>
    </row>
    <row r="17" spans="1:6" ht="7.9" customHeight="1">
      <c r="A17" s="292"/>
      <c r="B17" s="350"/>
      <c r="C17" s="351"/>
      <c r="D17" s="351"/>
      <c r="E17" s="352"/>
      <c r="F17" s="291"/>
    </row>
    <row r="18" spans="1:6" ht="46.9" customHeight="1">
      <c r="A18" s="292" t="s">
        <v>39</v>
      </c>
      <c r="B18" s="350" t="s">
        <v>190</v>
      </c>
      <c r="C18" s="351"/>
      <c r="D18" s="351"/>
      <c r="E18" s="352"/>
      <c r="F18" s="291"/>
    </row>
    <row r="19" spans="1:6" ht="7.9" customHeight="1">
      <c r="A19" s="292"/>
      <c r="B19" s="350"/>
      <c r="C19" s="351"/>
      <c r="D19" s="351"/>
      <c r="E19" s="352"/>
      <c r="F19" s="291"/>
    </row>
    <row r="20" spans="1:6" ht="15">
      <c r="A20" s="292"/>
      <c r="B20" s="359" t="s">
        <v>191</v>
      </c>
      <c r="C20" s="360"/>
      <c r="D20" s="360"/>
      <c r="E20" s="361"/>
      <c r="F20" s="291"/>
    </row>
    <row r="21" spans="1:6" ht="7.9" customHeight="1">
      <c r="A21" s="292"/>
      <c r="B21" s="359"/>
      <c r="C21" s="360"/>
      <c r="D21" s="360"/>
      <c r="E21" s="361"/>
      <c r="F21" s="291"/>
    </row>
    <row r="22" spans="1:6" ht="36" customHeight="1">
      <c r="A22" s="292" t="s">
        <v>40</v>
      </c>
      <c r="B22" s="350" t="s">
        <v>192</v>
      </c>
      <c r="C22" s="351"/>
      <c r="D22" s="351"/>
      <c r="E22" s="352"/>
      <c r="F22" s="291"/>
    </row>
    <row r="23" spans="1:6" ht="7.9" customHeight="1">
      <c r="A23" s="292"/>
      <c r="B23" s="350"/>
      <c r="C23" s="351"/>
      <c r="D23" s="351"/>
      <c r="E23" s="352"/>
      <c r="F23" s="291"/>
    </row>
    <row r="24" spans="1:6" ht="33.6" customHeight="1">
      <c r="A24" s="292" t="s">
        <v>41</v>
      </c>
      <c r="B24" s="350" t="s">
        <v>193</v>
      </c>
      <c r="C24" s="351"/>
      <c r="D24" s="351"/>
      <c r="E24" s="352"/>
      <c r="F24" s="291"/>
    </row>
    <row r="25" spans="1:6" ht="6" customHeight="1">
      <c r="A25" s="292"/>
      <c r="B25" s="350"/>
      <c r="C25" s="351"/>
      <c r="D25" s="351"/>
      <c r="E25" s="352"/>
      <c r="F25" s="291"/>
    </row>
    <row r="26" spans="1:6" ht="65.45" customHeight="1">
      <c r="A26" s="292" t="s">
        <v>42</v>
      </c>
      <c r="B26" s="350" t="s">
        <v>194</v>
      </c>
      <c r="C26" s="351"/>
      <c r="D26" s="351"/>
      <c r="E26" s="352"/>
      <c r="F26" s="291"/>
    </row>
    <row r="27" spans="1:6" ht="7.9" customHeight="1">
      <c r="A27" s="292"/>
      <c r="B27" s="350"/>
      <c r="C27" s="351"/>
      <c r="D27" s="351"/>
      <c r="E27" s="352"/>
      <c r="F27" s="291"/>
    </row>
    <row r="28" spans="1:6" ht="34.15" customHeight="1">
      <c r="A28" s="292" t="s">
        <v>195</v>
      </c>
      <c r="B28" s="350" t="s">
        <v>43</v>
      </c>
      <c r="C28" s="351"/>
      <c r="D28" s="351"/>
      <c r="E28" s="352"/>
      <c r="F28" s="291"/>
    </row>
    <row r="29" spans="1:6" ht="7.9" customHeight="1">
      <c r="A29" s="293"/>
      <c r="B29" s="359"/>
      <c r="C29" s="360"/>
      <c r="D29" s="360"/>
      <c r="E29" s="361"/>
      <c r="F29" s="291"/>
    </row>
    <row r="30" spans="1:6" s="296" customFormat="1" ht="22.5" customHeight="1">
      <c r="A30" s="294"/>
      <c r="B30" s="356" t="s">
        <v>196</v>
      </c>
      <c r="C30" s="357"/>
      <c r="D30" s="357"/>
      <c r="E30" s="358"/>
      <c r="F30" s="295"/>
    </row>
  </sheetData>
  <mergeCells count="24">
    <mergeCell ref="B30:E30"/>
    <mergeCell ref="B19:E19"/>
    <mergeCell ref="B20:E20"/>
    <mergeCell ref="B21:E21"/>
    <mergeCell ref="B22:E22"/>
    <mergeCell ref="B23:E23"/>
    <mergeCell ref="B24:E24"/>
    <mergeCell ref="B25:E25"/>
    <mergeCell ref="B26:E26"/>
    <mergeCell ref="B27:E27"/>
    <mergeCell ref="B28:E28"/>
    <mergeCell ref="B29:E29"/>
    <mergeCell ref="B18:E18"/>
    <mergeCell ref="B7:E7"/>
    <mergeCell ref="B8:E8"/>
    <mergeCell ref="B9:E9"/>
    <mergeCell ref="B10:E10"/>
    <mergeCell ref="B11:E11"/>
    <mergeCell ref="B12:E12"/>
    <mergeCell ref="B13:E13"/>
    <mergeCell ref="B14:E14"/>
    <mergeCell ref="B15:E15"/>
    <mergeCell ref="B16:E16"/>
    <mergeCell ref="B17:E17"/>
  </mergeCells>
  <pageMargins left="0.31496062992125984" right="0.31496062992125984" top="0.35433070866141736" bottom="0.35433070866141736" header="0.31496062992125984" footer="0.31496062992125984"/>
  <pageSetup paperSize="9" scale="93" fitToHeight="0" orientation="portrait"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view="pageBreakPreview" topLeftCell="A16" zoomScale="75" zoomScaleNormal="100" zoomScaleSheetLayoutView="75" workbookViewId="0">
      <selection activeCell="F16" sqref="F16"/>
    </sheetView>
  </sheetViews>
  <sheetFormatPr defaultColWidth="8.85546875" defaultRowHeight="15"/>
  <cols>
    <col min="1" max="1" width="16.42578125" style="6" customWidth="1"/>
    <col min="2" max="2" width="48.42578125" style="6" customWidth="1"/>
    <col min="3" max="4" width="13.42578125" style="202" customWidth="1"/>
    <col min="5" max="5" width="12" style="203" customWidth="1"/>
    <col min="6" max="6" width="16.28515625" style="202" bestFit="1" customWidth="1"/>
    <col min="7" max="10" width="8.85546875" style="6"/>
    <col min="11" max="11" width="44.42578125" style="6" customWidth="1"/>
    <col min="12" max="16384" width="8.85546875" style="6"/>
  </cols>
  <sheetData>
    <row r="1" spans="1:12" ht="64.900000000000006" customHeight="1" thickBot="1">
      <c r="A1" s="1"/>
      <c r="B1" s="2"/>
      <c r="C1" s="3"/>
      <c r="D1" s="3"/>
      <c r="E1" s="3"/>
      <c r="F1" s="3"/>
      <c r="G1" s="154"/>
      <c r="H1" s="154"/>
      <c r="I1" s="155"/>
    </row>
    <row r="2" spans="1:12">
      <c r="A2" s="156"/>
      <c r="B2" s="156"/>
      <c r="C2" s="156"/>
      <c r="D2" s="156"/>
      <c r="E2" s="156"/>
      <c r="F2" s="156"/>
      <c r="G2" s="157"/>
      <c r="H2" s="156"/>
      <c r="I2" s="157"/>
    </row>
    <row r="3" spans="1:12" ht="28.5">
      <c r="A3" s="158" t="s">
        <v>0</v>
      </c>
      <c r="B3" s="28" t="str">
        <f>Summary!B3</f>
        <v>Albion, Redbridge &amp; Shirley Towers - Lift Replacements</v>
      </c>
      <c r="C3" s="159"/>
      <c r="D3" s="159"/>
      <c r="E3" s="158"/>
      <c r="F3" s="158"/>
      <c r="G3" s="157"/>
      <c r="H3" s="156"/>
      <c r="I3" s="157"/>
    </row>
    <row r="4" spans="1:12">
      <c r="A4" s="159" t="s">
        <v>1</v>
      </c>
      <c r="B4" s="160" t="str">
        <f>Summary!B4</f>
        <v>RP300399</v>
      </c>
      <c r="C4" s="159"/>
      <c r="D4" s="159"/>
      <c r="E4" s="159"/>
      <c r="F4" s="159"/>
      <c r="G4" s="161"/>
      <c r="I4" s="161"/>
    </row>
    <row r="5" spans="1:12">
      <c r="A5" s="159"/>
      <c r="B5" s="159"/>
      <c r="C5" s="362" t="s">
        <v>5</v>
      </c>
      <c r="D5" s="362"/>
      <c r="E5" s="362"/>
      <c r="F5" s="362"/>
      <c r="K5" s="162"/>
    </row>
    <row r="6" spans="1:12" ht="6.75" customHeight="1">
      <c r="A6" s="159"/>
      <c r="B6" s="159"/>
      <c r="C6" s="163"/>
      <c r="D6" s="163"/>
      <c r="E6" s="164"/>
      <c r="F6" s="163"/>
      <c r="G6" s="12"/>
      <c r="K6" s="162"/>
    </row>
    <row r="7" spans="1:12" ht="31.5" customHeight="1">
      <c r="A7" s="363" t="s">
        <v>8</v>
      </c>
      <c r="B7" s="364"/>
      <c r="C7" s="165" t="s">
        <v>202</v>
      </c>
      <c r="D7" s="166" t="s">
        <v>10</v>
      </c>
      <c r="E7" s="165" t="s">
        <v>9</v>
      </c>
      <c r="F7" s="167" t="s">
        <v>7</v>
      </c>
      <c r="G7" s="12"/>
      <c r="J7" s="12"/>
      <c r="K7" s="168"/>
      <c r="L7" s="12"/>
    </row>
    <row r="8" spans="1:12" ht="15" customHeight="1">
      <c r="A8" s="169" t="s">
        <v>112</v>
      </c>
      <c r="B8" s="170"/>
      <c r="C8" s="171"/>
      <c r="D8" s="172"/>
      <c r="E8" s="171"/>
      <c r="F8" s="167"/>
      <c r="J8" s="173"/>
      <c r="K8" s="116"/>
      <c r="L8" s="174"/>
    </row>
    <row r="9" spans="1:12">
      <c r="A9" s="175"/>
      <c r="B9" s="176"/>
      <c r="C9" s="177"/>
      <c r="D9" s="178"/>
      <c r="E9" s="177"/>
      <c r="F9" s="177"/>
      <c r="J9" s="173"/>
      <c r="K9" s="116"/>
      <c r="L9" s="174"/>
    </row>
    <row r="10" spans="1:12">
      <c r="A10" s="182" t="s">
        <v>114</v>
      </c>
      <c r="B10" s="176"/>
      <c r="C10" s="179"/>
      <c r="D10" s="180"/>
      <c r="E10" s="179"/>
      <c r="F10" s="181">
        <f>C10*E10</f>
        <v>0</v>
      </c>
      <c r="J10" s="173"/>
      <c r="K10" s="116"/>
      <c r="L10" s="174"/>
    </row>
    <row r="11" spans="1:12">
      <c r="A11" s="175"/>
      <c r="B11" s="176"/>
      <c r="C11" s="179"/>
      <c r="D11" s="180"/>
      <c r="E11" s="179"/>
      <c r="F11" s="179"/>
      <c r="J11" s="173"/>
      <c r="K11" s="116"/>
      <c r="L11" s="174"/>
    </row>
    <row r="12" spans="1:12" s="184" customFormat="1" ht="12.75">
      <c r="A12" s="182" t="s">
        <v>115</v>
      </c>
      <c r="B12" s="183"/>
      <c r="C12" s="181"/>
      <c r="D12" s="180"/>
      <c r="E12" s="181"/>
      <c r="F12" s="181">
        <f>C12*E12</f>
        <v>0</v>
      </c>
      <c r="J12" s="185"/>
      <c r="K12" s="186"/>
      <c r="L12" s="187"/>
    </row>
    <row r="13" spans="1:12" s="184" customFormat="1" ht="12.75">
      <c r="A13" s="182"/>
      <c r="B13" s="183"/>
      <c r="C13" s="181"/>
      <c r="D13" s="180"/>
      <c r="E13" s="181"/>
      <c r="F13" s="181"/>
      <c r="J13" s="185"/>
      <c r="K13" s="186"/>
      <c r="L13" s="187"/>
    </row>
    <row r="14" spans="1:12" s="184" customFormat="1" ht="12.75">
      <c r="A14" s="182" t="s">
        <v>29</v>
      </c>
      <c r="B14" s="183"/>
      <c r="C14" s="181"/>
      <c r="D14" s="180"/>
      <c r="E14" s="181"/>
      <c r="F14" s="181">
        <f>C14*E14</f>
        <v>0</v>
      </c>
      <c r="J14" s="188"/>
      <c r="K14" s="188"/>
      <c r="L14" s="188"/>
    </row>
    <row r="15" spans="1:12" s="184" customFormat="1" ht="12.75">
      <c r="A15" s="182"/>
      <c r="B15" s="183"/>
      <c r="C15" s="181"/>
      <c r="D15" s="180"/>
      <c r="E15" s="181"/>
      <c r="F15" s="181"/>
      <c r="J15" s="188"/>
      <c r="K15" s="188"/>
      <c r="L15" s="188"/>
    </row>
    <row r="16" spans="1:12" s="184" customFormat="1" ht="12.75">
      <c r="A16" s="182" t="s">
        <v>11</v>
      </c>
      <c r="B16" s="183"/>
      <c r="C16" s="181"/>
      <c r="D16" s="180"/>
      <c r="E16" s="181"/>
      <c r="F16" s="181">
        <f>C16*E16</f>
        <v>0</v>
      </c>
    </row>
    <row r="17" spans="1:6" s="184" customFormat="1" ht="12.75">
      <c r="A17" s="182"/>
      <c r="B17" s="183"/>
      <c r="C17" s="181"/>
      <c r="D17" s="180"/>
      <c r="E17" s="181"/>
      <c r="F17" s="181"/>
    </row>
    <row r="18" spans="1:6" s="184" customFormat="1" ht="12.75">
      <c r="A18" s="182" t="s">
        <v>12</v>
      </c>
      <c r="B18" s="183"/>
      <c r="C18" s="181"/>
      <c r="D18" s="180"/>
      <c r="E18" s="181"/>
      <c r="F18" s="181">
        <f>C18*E18</f>
        <v>0</v>
      </c>
    </row>
    <row r="19" spans="1:6" s="184" customFormat="1" ht="12.75">
      <c r="A19" s="182"/>
      <c r="B19" s="183"/>
      <c r="C19" s="181"/>
      <c r="D19" s="180"/>
      <c r="E19" s="181"/>
      <c r="F19" s="181"/>
    </row>
    <row r="20" spans="1:6" s="184" customFormat="1" ht="12.75">
      <c r="A20" s="182" t="s">
        <v>13</v>
      </c>
      <c r="B20" s="183"/>
      <c r="C20" s="181"/>
      <c r="D20" s="180"/>
      <c r="E20" s="181"/>
      <c r="F20" s="181">
        <f>C20*E20</f>
        <v>0</v>
      </c>
    </row>
    <row r="21" spans="1:6" s="184" customFormat="1" ht="12.75">
      <c r="A21" s="182"/>
      <c r="B21" s="183"/>
      <c r="C21" s="181"/>
      <c r="D21" s="180"/>
      <c r="E21" s="181"/>
      <c r="F21" s="181"/>
    </row>
    <row r="22" spans="1:6" s="184" customFormat="1" ht="12.75">
      <c r="A22" s="182" t="s">
        <v>14</v>
      </c>
      <c r="B22" s="183"/>
      <c r="C22" s="181"/>
      <c r="D22" s="180"/>
      <c r="E22" s="181"/>
      <c r="F22" s="181">
        <f>C22*E22</f>
        <v>0</v>
      </c>
    </row>
    <row r="23" spans="1:6" s="184" customFormat="1" ht="12.75">
      <c r="A23" s="182"/>
      <c r="B23" s="183"/>
      <c r="C23" s="181"/>
      <c r="D23" s="180"/>
      <c r="E23" s="181"/>
      <c r="F23" s="181"/>
    </row>
    <row r="24" spans="1:6" s="184" customFormat="1" ht="12.75">
      <c r="A24" s="182" t="s">
        <v>111</v>
      </c>
      <c r="B24" s="183"/>
      <c r="C24" s="181"/>
      <c r="D24" s="180"/>
      <c r="E24" s="181"/>
      <c r="F24" s="181">
        <f>C24*E24</f>
        <v>0</v>
      </c>
    </row>
    <row r="25" spans="1:6" s="184" customFormat="1" ht="12.75">
      <c r="A25" s="182"/>
      <c r="B25" s="183"/>
      <c r="C25" s="181"/>
      <c r="D25" s="180"/>
      <c r="E25" s="181"/>
      <c r="F25" s="181"/>
    </row>
    <row r="26" spans="1:6" s="184" customFormat="1" ht="12.75">
      <c r="A26" s="182" t="s">
        <v>109</v>
      </c>
      <c r="B26" s="183"/>
      <c r="C26" s="181"/>
      <c r="D26" s="180"/>
      <c r="E26" s="181"/>
      <c r="F26" s="181">
        <f>C26*E26</f>
        <v>0</v>
      </c>
    </row>
    <row r="27" spans="1:6" s="184" customFormat="1" ht="12.75">
      <c r="A27" s="182"/>
      <c r="B27" s="183"/>
      <c r="C27" s="181"/>
      <c r="D27" s="180"/>
      <c r="E27" s="181"/>
      <c r="F27" s="181"/>
    </row>
    <row r="28" spans="1:6" s="184" customFormat="1" ht="12.75">
      <c r="A28" s="182" t="s">
        <v>110</v>
      </c>
      <c r="B28" s="183"/>
      <c r="C28" s="181"/>
      <c r="D28" s="180"/>
      <c r="E28" s="181"/>
      <c r="F28" s="181">
        <f>C28*E28</f>
        <v>0</v>
      </c>
    </row>
    <row r="29" spans="1:6" s="184" customFormat="1" ht="12.75">
      <c r="A29" s="182"/>
      <c r="B29" s="183"/>
      <c r="C29" s="181"/>
      <c r="D29" s="180"/>
      <c r="E29" s="181"/>
      <c r="F29" s="181"/>
    </row>
    <row r="30" spans="1:6" s="184" customFormat="1" ht="12.75">
      <c r="A30" s="189" t="s">
        <v>16</v>
      </c>
      <c r="B30" s="183"/>
      <c r="C30" s="190"/>
      <c r="D30" s="180"/>
      <c r="E30" s="190"/>
      <c r="F30" s="181">
        <f>C30*E30</f>
        <v>0</v>
      </c>
    </row>
    <row r="31" spans="1:6" s="184" customFormat="1" ht="12.75">
      <c r="A31" s="189"/>
      <c r="B31" s="183"/>
      <c r="C31" s="181"/>
      <c r="D31" s="180"/>
      <c r="E31" s="181"/>
      <c r="F31" s="181"/>
    </row>
    <row r="32" spans="1:6" s="184" customFormat="1" ht="12.75">
      <c r="A32" s="365" t="s">
        <v>17</v>
      </c>
      <c r="B32" s="366"/>
      <c r="C32" s="181"/>
      <c r="D32" s="180"/>
      <c r="E32" s="181"/>
      <c r="F32" s="181">
        <f>C32*E32</f>
        <v>0</v>
      </c>
    </row>
    <row r="33" spans="1:6" s="184" customFormat="1" ht="12.75">
      <c r="A33" s="189"/>
      <c r="B33" s="183"/>
      <c r="C33" s="181"/>
      <c r="D33" s="180"/>
      <c r="E33" s="181"/>
      <c r="F33" s="181"/>
    </row>
    <row r="34" spans="1:6" s="184" customFormat="1" ht="12.75">
      <c r="A34" s="189" t="s">
        <v>18</v>
      </c>
      <c r="B34" s="183"/>
      <c r="C34" s="181"/>
      <c r="D34" s="180"/>
      <c r="E34" s="181"/>
      <c r="F34" s="181">
        <f>C34*E34</f>
        <v>0</v>
      </c>
    </row>
    <row r="35" spans="1:6" s="184" customFormat="1" ht="12.75">
      <c r="A35" s="189"/>
      <c r="B35" s="183"/>
      <c r="C35" s="181"/>
      <c r="D35" s="180"/>
      <c r="E35" s="181"/>
      <c r="F35" s="181"/>
    </row>
    <row r="36" spans="1:6" s="184" customFormat="1" ht="12.75">
      <c r="A36" s="189" t="s">
        <v>19</v>
      </c>
      <c r="B36" s="183"/>
      <c r="C36" s="181"/>
      <c r="D36" s="180"/>
      <c r="E36" s="181"/>
      <c r="F36" s="181">
        <f>C36*E36</f>
        <v>0</v>
      </c>
    </row>
    <row r="37" spans="1:6" s="184" customFormat="1" ht="12.75">
      <c r="A37" s="189"/>
      <c r="B37" s="183"/>
      <c r="C37" s="181"/>
      <c r="D37" s="180"/>
      <c r="E37" s="181"/>
      <c r="F37" s="181"/>
    </row>
    <row r="38" spans="1:6" s="184" customFormat="1" ht="12.75">
      <c r="A38" s="189" t="s">
        <v>20</v>
      </c>
      <c r="B38" s="183"/>
      <c r="C38" s="181"/>
      <c r="D38" s="180"/>
      <c r="E38" s="181"/>
      <c r="F38" s="181">
        <f>C38*E38</f>
        <v>0</v>
      </c>
    </row>
    <row r="39" spans="1:6" s="184" customFormat="1" ht="12.75">
      <c r="A39" s="189"/>
      <c r="B39" s="183"/>
      <c r="C39" s="181"/>
      <c r="D39" s="180"/>
      <c r="E39" s="181"/>
      <c r="F39" s="181"/>
    </row>
    <row r="40" spans="1:6" s="184" customFormat="1" ht="12.75">
      <c r="A40" s="189" t="s">
        <v>21</v>
      </c>
      <c r="B40" s="183"/>
      <c r="C40" s="181"/>
      <c r="D40" s="180"/>
      <c r="E40" s="181"/>
      <c r="F40" s="181">
        <f>C40*E40</f>
        <v>0</v>
      </c>
    </row>
    <row r="41" spans="1:6" s="184" customFormat="1" ht="12.75">
      <c r="A41" s="189"/>
      <c r="B41" s="183"/>
      <c r="C41" s="181"/>
      <c r="D41" s="180"/>
      <c r="E41" s="181"/>
      <c r="F41" s="181"/>
    </row>
    <row r="42" spans="1:6" s="184" customFormat="1" ht="12.75">
      <c r="A42" s="182" t="s">
        <v>22</v>
      </c>
      <c r="B42" s="183"/>
      <c r="C42" s="181"/>
      <c r="D42" s="180"/>
      <c r="E42" s="181"/>
      <c r="F42" s="181">
        <f>C42*E42</f>
        <v>0</v>
      </c>
    </row>
    <row r="43" spans="1:6" s="184" customFormat="1" ht="12.75">
      <c r="A43" s="182"/>
      <c r="B43" s="183"/>
      <c r="C43" s="181"/>
      <c r="D43" s="180"/>
      <c r="E43" s="181"/>
      <c r="F43" s="181"/>
    </row>
    <row r="44" spans="1:6" s="184" customFormat="1" ht="12.75">
      <c r="A44" s="189" t="s">
        <v>23</v>
      </c>
      <c r="B44" s="183"/>
      <c r="C44" s="181"/>
      <c r="D44" s="180"/>
      <c r="E44" s="181"/>
      <c r="F44" s="181">
        <f>C44*E44</f>
        <v>0</v>
      </c>
    </row>
    <row r="45" spans="1:6" s="184" customFormat="1" ht="12.75">
      <c r="A45" s="189"/>
      <c r="B45" s="183"/>
      <c r="C45" s="181"/>
      <c r="D45" s="180"/>
      <c r="E45" s="181"/>
      <c r="F45" s="181"/>
    </row>
    <row r="46" spans="1:6" s="184" customFormat="1" ht="12.75">
      <c r="A46" s="189" t="s">
        <v>30</v>
      </c>
      <c r="B46" s="183"/>
      <c r="C46" s="181"/>
      <c r="D46" s="180"/>
      <c r="E46" s="181"/>
      <c r="F46" s="181"/>
    </row>
    <row r="47" spans="1:6" s="184" customFormat="1" ht="12.75">
      <c r="A47" s="189"/>
      <c r="B47" s="183"/>
      <c r="C47" s="181"/>
      <c r="D47" s="180"/>
      <c r="E47" s="181"/>
      <c r="F47" s="181"/>
    </row>
    <row r="48" spans="1:6" s="184" customFormat="1" ht="12.75">
      <c r="A48" s="189"/>
      <c r="B48" s="183"/>
      <c r="C48" s="181"/>
      <c r="D48" s="180"/>
      <c r="E48" s="181"/>
      <c r="F48" s="181"/>
    </row>
    <row r="49" spans="1:13" s="184" customFormat="1" ht="12.75">
      <c r="A49" s="189"/>
      <c r="B49" s="183"/>
      <c r="C49" s="181"/>
      <c r="D49" s="180"/>
      <c r="E49" s="181"/>
      <c r="F49" s="181"/>
    </row>
    <row r="50" spans="1:13" s="184" customFormat="1" ht="12.75">
      <c r="A50" s="189"/>
      <c r="B50" s="183"/>
      <c r="C50" s="181"/>
      <c r="D50" s="180"/>
      <c r="E50" s="181"/>
      <c r="F50" s="181"/>
    </row>
    <row r="51" spans="1:13" s="184" customFormat="1" ht="12.75">
      <c r="A51" s="189"/>
      <c r="B51" s="183"/>
      <c r="C51" s="181"/>
      <c r="D51" s="180"/>
      <c r="E51" s="181"/>
      <c r="F51" s="181"/>
    </row>
    <row r="52" spans="1:13" s="184" customFormat="1" ht="12.75">
      <c r="A52" s="189"/>
      <c r="B52" s="183"/>
      <c r="C52" s="181"/>
      <c r="D52" s="180"/>
      <c r="E52" s="181"/>
      <c r="F52" s="181"/>
    </row>
    <row r="53" spans="1:13" s="184" customFormat="1" ht="12.75">
      <c r="A53" s="189"/>
      <c r="B53" s="183"/>
      <c r="C53" s="181"/>
      <c r="D53" s="180"/>
      <c r="E53" s="181"/>
      <c r="F53" s="181"/>
    </row>
    <row r="54" spans="1:13" s="184" customFormat="1" ht="12.75">
      <c r="A54" s="189"/>
      <c r="B54" s="183"/>
      <c r="C54" s="181"/>
      <c r="D54" s="180"/>
      <c r="E54" s="181"/>
      <c r="F54" s="181"/>
    </row>
    <row r="55" spans="1:13" s="184" customFormat="1" ht="12.75">
      <c r="A55" s="189"/>
      <c r="B55" s="183"/>
      <c r="C55" s="181"/>
      <c r="D55" s="180"/>
      <c r="E55" s="181"/>
      <c r="F55" s="181"/>
    </row>
    <row r="56" spans="1:13" s="184" customFormat="1" ht="12.75">
      <c r="A56" s="189"/>
      <c r="B56" s="183"/>
      <c r="C56" s="181"/>
      <c r="D56" s="180"/>
      <c r="E56" s="181"/>
      <c r="F56" s="181"/>
    </row>
    <row r="57" spans="1:13" s="195" customFormat="1" ht="12.75">
      <c r="A57" s="189"/>
      <c r="B57" s="191"/>
      <c r="C57" s="192"/>
      <c r="D57" s="193"/>
      <c r="E57" s="192"/>
      <c r="F57" s="194"/>
    </row>
    <row r="58" spans="1:13" s="201" customFormat="1" ht="27.75" customHeight="1">
      <c r="A58" s="196" t="s">
        <v>158</v>
      </c>
      <c r="B58" s="197"/>
      <c r="C58" s="198"/>
      <c r="D58" s="199"/>
      <c r="E58" s="200" t="s">
        <v>203</v>
      </c>
      <c r="F58" s="165">
        <f>SUM(F12:F57)</f>
        <v>0</v>
      </c>
      <c r="J58" s="6"/>
      <c r="K58" s="6"/>
      <c r="L58" s="6"/>
      <c r="M58" s="6"/>
    </row>
    <row r="59" spans="1:13">
      <c r="A59" s="6" t="s">
        <v>24</v>
      </c>
    </row>
    <row r="60" spans="1:13">
      <c r="A60" s="6" t="s">
        <v>24</v>
      </c>
    </row>
  </sheetData>
  <sheetProtection algorithmName="SHA-512" hashValue="oQK3lS02dUJ5riFO6QBWdo2a0g2/uaOqJIy4TlF1KQBsoJxl7oueYLU1iU/A3oEFHx9gy4ecrQSow7tC2JDzTw==" saltValue="kbfN0dFkOJ6h1aLiVW/prg==" spinCount="100000" sheet="1" objects="1" scenarios="1"/>
  <mergeCells count="3">
    <mergeCell ref="C5:F5"/>
    <mergeCell ref="A7:B7"/>
    <mergeCell ref="A32:B32"/>
  </mergeCells>
  <printOptions horizontalCentered="1"/>
  <pageMargins left="0.25" right="0.25" top="0.75" bottom="0.75" header="0.3" footer="0.3"/>
  <pageSetup paperSize="9" scale="79" orientation="portrait" r:id="rId1"/>
  <headerFooter alignWithMargins="0">
    <oddFooter>&amp;R&amp;P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9"/>
  <sheetViews>
    <sheetView view="pageBreakPreview" zoomScale="75" zoomScaleNormal="100" zoomScaleSheetLayoutView="75" workbookViewId="0">
      <pane xSplit="11" ySplit="7" topLeftCell="L8" activePane="bottomRight" state="frozen"/>
      <selection activeCell="B24" sqref="B24:G24"/>
      <selection pane="topRight" activeCell="B24" sqref="B24:G24"/>
      <selection pane="bottomLeft" activeCell="B24" sqref="B24:G24"/>
      <selection pane="bottomRight" activeCell="J32" sqref="J32"/>
    </sheetView>
  </sheetViews>
  <sheetFormatPr defaultColWidth="8.85546875" defaultRowHeight="15"/>
  <cols>
    <col min="1" max="1" width="0.28515625" style="6" customWidth="1"/>
    <col min="2" max="2" width="6.42578125" style="38" customWidth="1"/>
    <col min="3" max="3" width="0.42578125" style="39" customWidth="1"/>
    <col min="4" max="4" width="52.85546875" style="40" customWidth="1"/>
    <col min="5" max="5" width="0.42578125" style="32" customWidth="1"/>
    <col min="6" max="6" width="6.28515625" style="33" customWidth="1"/>
    <col min="7" max="7" width="5.85546875" style="33" bestFit="1" customWidth="1"/>
    <col min="8" max="8" width="14.42578125" style="34" bestFit="1" customWidth="1"/>
    <col min="9" max="9" width="0.42578125" style="35" customWidth="1"/>
    <col min="10" max="10" width="14.28515625" style="36" bestFit="1" customWidth="1"/>
    <col min="11" max="11" width="0.42578125" style="26" customWidth="1"/>
    <col min="12" max="12" width="35.28515625" style="37" customWidth="1"/>
    <col min="13" max="18" width="8.85546875" style="6"/>
    <col min="19" max="19" width="11.28515625" style="6" customWidth="1"/>
    <col min="20" max="16384" width="8.85546875" style="6"/>
  </cols>
  <sheetData>
    <row r="1" spans="1:12" ht="64.900000000000006" customHeight="1" thickBot="1">
      <c r="B1" s="13"/>
      <c r="C1" s="1"/>
      <c r="D1" s="14"/>
      <c r="E1" s="3"/>
      <c r="F1" s="4"/>
      <c r="G1" s="4"/>
      <c r="H1" s="15"/>
      <c r="I1" s="5"/>
      <c r="J1" s="16"/>
      <c r="K1" s="4"/>
      <c r="L1" s="17"/>
    </row>
    <row r="2" spans="1:12">
      <c r="B2" s="18"/>
      <c r="C2" s="19"/>
      <c r="D2" s="20"/>
      <c r="E2" s="21"/>
      <c r="F2" s="22"/>
      <c r="G2" s="22"/>
      <c r="H2" s="23"/>
      <c r="I2" s="24"/>
      <c r="J2" s="25"/>
      <c r="L2" s="27"/>
    </row>
    <row r="3" spans="1:12" ht="28.5">
      <c r="B3" s="367" t="s">
        <v>0</v>
      </c>
      <c r="C3" s="367"/>
      <c r="D3" s="28" t="str">
        <f>Summary!B3</f>
        <v>Albion, Redbridge &amp; Shirley Towers - Lift Replacements</v>
      </c>
      <c r="E3" s="21"/>
      <c r="F3" s="22"/>
      <c r="G3" s="22"/>
      <c r="H3" s="23"/>
      <c r="I3" s="24"/>
      <c r="J3" s="25"/>
      <c r="K3" s="29"/>
      <c r="L3" s="30"/>
    </row>
    <row r="4" spans="1:12">
      <c r="B4" s="31" t="s">
        <v>1</v>
      </c>
      <c r="C4" s="7"/>
      <c r="D4" s="28" t="str">
        <f>Summary!B4</f>
        <v>RP300399</v>
      </c>
    </row>
    <row r="5" spans="1:12">
      <c r="D5" s="28" t="s">
        <v>152</v>
      </c>
      <c r="F5" s="368" t="s">
        <v>4</v>
      </c>
      <c r="G5" s="368"/>
      <c r="H5" s="368"/>
      <c r="I5" s="368"/>
      <c r="J5" s="368"/>
      <c r="K5" s="368"/>
    </row>
    <row r="6" spans="1:12" ht="6.75" customHeight="1">
      <c r="F6" s="41"/>
      <c r="G6" s="41"/>
      <c r="H6" s="42"/>
      <c r="I6" s="41"/>
      <c r="J6" s="43"/>
    </row>
    <row r="7" spans="1:12" s="46" customFormat="1">
      <c r="A7" s="340"/>
      <c r="B7" s="341" t="s">
        <v>15</v>
      </c>
      <c r="C7" s="342"/>
      <c r="D7" s="343" t="s">
        <v>2</v>
      </c>
      <c r="E7" s="344"/>
      <c r="F7" s="345" t="s">
        <v>25</v>
      </c>
      <c r="G7" s="346" t="s">
        <v>26</v>
      </c>
      <c r="H7" s="44" t="s">
        <v>27</v>
      </c>
      <c r="I7" s="315"/>
      <c r="J7" s="315" t="s">
        <v>28</v>
      </c>
      <c r="K7" s="45"/>
      <c r="L7" s="8"/>
    </row>
    <row r="8" spans="1:12" s="56" customFormat="1" ht="9" customHeight="1">
      <c r="B8" s="47"/>
      <c r="C8" s="48"/>
      <c r="D8" s="49"/>
      <c r="E8" s="50"/>
      <c r="F8" s="51"/>
      <c r="G8" s="52"/>
      <c r="H8" s="53"/>
      <c r="I8" s="54"/>
      <c r="J8" s="148"/>
      <c r="K8" s="55"/>
      <c r="L8" s="10"/>
    </row>
    <row r="9" spans="1:12" s="67" customFormat="1" ht="14.25">
      <c r="B9" s="57">
        <v>1</v>
      </c>
      <c r="C9" s="58"/>
      <c r="D9" s="59" t="s">
        <v>47</v>
      </c>
      <c r="E9" s="60"/>
      <c r="F9" s="61"/>
      <c r="G9" s="62"/>
      <c r="H9" s="63"/>
      <c r="I9" s="64"/>
      <c r="J9" s="64"/>
      <c r="K9" s="65"/>
      <c r="L9" s="66"/>
    </row>
    <row r="10" spans="1:12" s="67" customFormat="1">
      <c r="B10" s="57"/>
      <c r="C10" s="58"/>
      <c r="D10" s="68"/>
      <c r="E10" s="60"/>
      <c r="F10" s="62"/>
      <c r="G10" s="62"/>
      <c r="H10" s="69"/>
      <c r="I10" s="64"/>
      <c r="J10" s="64"/>
      <c r="K10" s="65"/>
      <c r="L10" s="66"/>
    </row>
    <row r="11" spans="1:12" s="67" customFormat="1" ht="28.5">
      <c r="B11" s="57">
        <v>1.1000000000000001</v>
      </c>
      <c r="C11" s="58"/>
      <c r="D11" s="70" t="s">
        <v>48</v>
      </c>
      <c r="E11" s="60"/>
      <c r="F11" s="62">
        <v>1</v>
      </c>
      <c r="G11" s="62" t="s">
        <v>176</v>
      </c>
      <c r="H11" s="69"/>
      <c r="I11" s="64"/>
      <c r="J11" s="64">
        <f>F11*H11</f>
        <v>0</v>
      </c>
      <c r="K11" s="65"/>
      <c r="L11" s="66"/>
    </row>
    <row r="12" spans="1:12" s="67" customFormat="1" ht="14.25">
      <c r="B12" s="57"/>
      <c r="C12" s="58"/>
      <c r="D12" s="70"/>
      <c r="E12" s="60"/>
      <c r="F12" s="62"/>
      <c r="G12" s="62"/>
      <c r="H12" s="69"/>
      <c r="I12" s="64"/>
      <c r="J12" s="64"/>
      <c r="K12" s="65"/>
      <c r="L12" s="66"/>
    </row>
    <row r="13" spans="1:12" s="67" customFormat="1" ht="14.25">
      <c r="B13" s="57">
        <v>2</v>
      </c>
      <c r="C13" s="58"/>
      <c r="D13" s="71" t="s">
        <v>93</v>
      </c>
      <c r="E13" s="60"/>
      <c r="F13" s="62"/>
      <c r="G13" s="62"/>
      <c r="H13" s="69"/>
      <c r="I13" s="64"/>
      <c r="J13" s="64"/>
      <c r="K13" s="65"/>
      <c r="L13" s="66"/>
    </row>
    <row r="14" spans="1:12" s="67" customFormat="1">
      <c r="B14" s="57"/>
      <c r="C14" s="58"/>
      <c r="D14" s="68"/>
      <c r="E14" s="60"/>
      <c r="F14" s="62"/>
      <c r="G14" s="62"/>
      <c r="H14" s="69"/>
      <c r="I14" s="64"/>
      <c r="J14" s="64"/>
      <c r="K14" s="65"/>
      <c r="L14" s="66"/>
    </row>
    <row r="15" spans="1:12" s="67" customFormat="1" ht="14.25">
      <c r="B15" s="57">
        <v>2.1</v>
      </c>
      <c r="C15" s="58"/>
      <c r="D15" s="70" t="s">
        <v>49</v>
      </c>
      <c r="E15" s="60"/>
      <c r="F15" s="62">
        <v>1</v>
      </c>
      <c r="G15" s="62" t="s">
        <v>176</v>
      </c>
      <c r="H15" s="69"/>
      <c r="I15" s="64"/>
      <c r="J15" s="64">
        <f>F15*H15</f>
        <v>0</v>
      </c>
      <c r="K15" s="65"/>
      <c r="L15" s="66"/>
    </row>
    <row r="16" spans="1:12" s="67" customFormat="1" ht="14.25">
      <c r="B16" s="57"/>
      <c r="C16" s="58"/>
      <c r="D16" s="70"/>
      <c r="E16" s="60"/>
      <c r="F16" s="62"/>
      <c r="G16" s="62"/>
      <c r="H16" s="69"/>
      <c r="I16" s="64"/>
      <c r="J16" s="64"/>
      <c r="K16" s="65"/>
      <c r="L16" s="66"/>
    </row>
    <row r="17" spans="2:12" s="67" customFormat="1" ht="14.25">
      <c r="B17" s="57">
        <v>2.2000000000000002</v>
      </c>
      <c r="C17" s="58"/>
      <c r="D17" s="70" t="s">
        <v>117</v>
      </c>
      <c r="E17" s="60"/>
      <c r="F17" s="62">
        <v>1</v>
      </c>
      <c r="G17" s="62" t="s">
        <v>176</v>
      </c>
      <c r="H17" s="69"/>
      <c r="I17" s="64"/>
      <c r="J17" s="64">
        <f t="shared" ref="J17" si="0">F17*H17</f>
        <v>0</v>
      </c>
      <c r="K17" s="65"/>
      <c r="L17" s="66"/>
    </row>
    <row r="18" spans="2:12" s="67" customFormat="1" ht="14.25">
      <c r="B18" s="57"/>
      <c r="C18" s="58"/>
      <c r="D18" s="70"/>
      <c r="E18" s="60"/>
      <c r="F18" s="62"/>
      <c r="G18" s="62"/>
      <c r="H18" s="69"/>
      <c r="I18" s="64"/>
      <c r="J18" s="64"/>
      <c r="K18" s="65"/>
      <c r="L18" s="66"/>
    </row>
    <row r="19" spans="2:12" s="67" customFormat="1" ht="14.25">
      <c r="B19" s="57">
        <v>3</v>
      </c>
      <c r="C19" s="58"/>
      <c r="D19" s="71" t="s">
        <v>94</v>
      </c>
      <c r="E19" s="60"/>
      <c r="F19" s="62"/>
      <c r="G19" s="62"/>
      <c r="H19" s="69"/>
      <c r="I19" s="64"/>
      <c r="J19" s="64"/>
      <c r="K19" s="65"/>
      <c r="L19" s="66"/>
    </row>
    <row r="20" spans="2:12" s="67" customFormat="1" ht="14.25">
      <c r="B20" s="57"/>
      <c r="C20" s="58"/>
      <c r="D20" s="70"/>
      <c r="E20" s="60"/>
      <c r="F20" s="62"/>
      <c r="G20" s="62"/>
      <c r="H20" s="69"/>
      <c r="I20" s="64"/>
      <c r="J20" s="64"/>
      <c r="K20" s="65"/>
      <c r="L20" s="66"/>
    </row>
    <row r="21" spans="2:12" s="74" customFormat="1" ht="14.25">
      <c r="B21" s="57">
        <v>3.1</v>
      </c>
      <c r="C21" s="70"/>
      <c r="D21" s="72" t="s">
        <v>50</v>
      </c>
      <c r="E21" s="60"/>
      <c r="F21" s="62">
        <v>1</v>
      </c>
      <c r="G21" s="62" t="s">
        <v>176</v>
      </c>
      <c r="H21" s="69"/>
      <c r="I21" s="64"/>
      <c r="J21" s="64">
        <f t="shared" ref="J21" si="1">F21*H21</f>
        <v>0</v>
      </c>
      <c r="K21" s="65"/>
      <c r="L21" s="73"/>
    </row>
    <row r="22" spans="2:12" s="74" customFormat="1" ht="14.25">
      <c r="B22" s="57"/>
      <c r="C22" s="70"/>
      <c r="D22" s="75"/>
      <c r="E22" s="60"/>
      <c r="F22" s="76"/>
      <c r="G22" s="62"/>
      <c r="H22" s="69"/>
      <c r="I22" s="64"/>
      <c r="J22" s="64"/>
      <c r="K22" s="65"/>
      <c r="L22" s="73"/>
    </row>
    <row r="23" spans="2:12" s="74" customFormat="1" ht="14.25">
      <c r="B23" s="77">
        <v>3.2</v>
      </c>
      <c r="C23" s="70"/>
      <c r="D23" s="78" t="s">
        <v>118</v>
      </c>
      <c r="E23" s="60"/>
      <c r="F23" s="62">
        <v>1</v>
      </c>
      <c r="G23" s="62" t="s">
        <v>176</v>
      </c>
      <c r="H23" s="69"/>
      <c r="I23" s="64"/>
      <c r="J23" s="64">
        <f t="shared" ref="J23" si="2">F23*H23</f>
        <v>0</v>
      </c>
      <c r="K23" s="65"/>
      <c r="L23" s="73"/>
    </row>
    <row r="24" spans="2:12" s="74" customFormat="1" ht="14.25">
      <c r="B24" s="57"/>
      <c r="C24" s="70"/>
      <c r="D24" s="75"/>
      <c r="E24" s="60"/>
      <c r="F24" s="76"/>
      <c r="G24" s="62"/>
      <c r="H24" s="69"/>
      <c r="I24" s="64"/>
      <c r="J24" s="64"/>
      <c r="K24" s="65"/>
      <c r="L24" s="66"/>
    </row>
    <row r="25" spans="2:12" s="67" customFormat="1">
      <c r="B25" s="57">
        <v>3.3</v>
      </c>
      <c r="C25" s="79"/>
      <c r="D25" s="72" t="s">
        <v>51</v>
      </c>
      <c r="E25" s="60"/>
      <c r="F25" s="62">
        <v>1</v>
      </c>
      <c r="G25" s="62" t="s">
        <v>176</v>
      </c>
      <c r="H25" s="80"/>
      <c r="I25" s="81"/>
      <c r="J25" s="64">
        <f t="shared" ref="J25" si="3">F25*H25</f>
        <v>0</v>
      </c>
      <c r="K25" s="82"/>
      <c r="L25" s="66"/>
    </row>
    <row r="26" spans="2:12" s="67" customFormat="1">
      <c r="B26" s="57"/>
      <c r="C26" s="79"/>
      <c r="D26" s="75"/>
      <c r="E26" s="60"/>
      <c r="F26" s="83"/>
      <c r="G26" s="62"/>
      <c r="H26" s="80"/>
      <c r="I26" s="81"/>
      <c r="J26" s="64"/>
      <c r="K26" s="82"/>
      <c r="L26" s="66"/>
    </row>
    <row r="27" spans="2:12" s="67" customFormat="1">
      <c r="B27" s="57">
        <v>3.4</v>
      </c>
      <c r="C27" s="79"/>
      <c r="D27" s="84" t="s">
        <v>52</v>
      </c>
      <c r="E27" s="60"/>
      <c r="F27" s="62">
        <v>1</v>
      </c>
      <c r="G27" s="62" t="s">
        <v>176</v>
      </c>
      <c r="H27" s="80"/>
      <c r="I27" s="81"/>
      <c r="J27" s="64">
        <f t="shared" ref="J27" si="4">F27*H27</f>
        <v>0</v>
      </c>
      <c r="K27" s="82"/>
      <c r="L27" s="66"/>
    </row>
    <row r="28" spans="2:12" s="67" customFormat="1" ht="13.5" customHeight="1">
      <c r="B28" s="57"/>
      <c r="C28" s="79"/>
      <c r="D28" s="85"/>
      <c r="E28" s="60"/>
      <c r="F28" s="83"/>
      <c r="G28" s="86"/>
      <c r="H28" s="80"/>
      <c r="I28" s="81"/>
      <c r="J28" s="64"/>
      <c r="K28" s="82"/>
      <c r="L28" s="66"/>
    </row>
    <row r="29" spans="2:12" s="67" customFormat="1">
      <c r="B29" s="77">
        <v>3.5</v>
      </c>
      <c r="C29" s="79"/>
      <c r="D29" s="84" t="s">
        <v>53</v>
      </c>
      <c r="E29" s="60"/>
      <c r="F29" s="62">
        <v>1</v>
      </c>
      <c r="G29" s="62" t="s">
        <v>176</v>
      </c>
      <c r="H29" s="80"/>
      <c r="I29" s="81"/>
      <c r="J29" s="64">
        <f t="shared" ref="J29" si="5">F29*H29</f>
        <v>0</v>
      </c>
      <c r="K29" s="82"/>
      <c r="L29" s="66"/>
    </row>
    <row r="30" spans="2:12" s="67" customFormat="1" ht="13.5" customHeight="1">
      <c r="B30" s="57"/>
      <c r="C30" s="79"/>
      <c r="D30" s="85"/>
      <c r="E30" s="60"/>
      <c r="F30" s="83"/>
      <c r="G30" s="86"/>
      <c r="H30" s="80"/>
      <c r="I30" s="81"/>
      <c r="J30" s="64"/>
      <c r="K30" s="82"/>
      <c r="L30" s="66"/>
    </row>
    <row r="31" spans="2:12" s="67" customFormat="1">
      <c r="B31" s="57">
        <v>3.6</v>
      </c>
      <c r="C31" s="87"/>
      <c r="D31" s="88" t="s">
        <v>204</v>
      </c>
      <c r="E31" s="89"/>
      <c r="F31" s="62">
        <v>1</v>
      </c>
      <c r="G31" s="62" t="s">
        <v>176</v>
      </c>
      <c r="H31" s="80"/>
      <c r="I31" s="81"/>
      <c r="J31" s="64">
        <f t="shared" ref="J31" si="6">F31*H31</f>
        <v>0</v>
      </c>
      <c r="K31" s="82"/>
      <c r="L31" s="66"/>
    </row>
    <row r="32" spans="2:12" s="91" customFormat="1">
      <c r="B32" s="57"/>
      <c r="C32" s="70"/>
      <c r="D32" s="85"/>
      <c r="E32" s="60"/>
      <c r="F32" s="86"/>
      <c r="G32" s="86"/>
      <c r="H32" s="80"/>
      <c r="I32" s="81"/>
      <c r="J32" s="64"/>
      <c r="K32" s="82"/>
      <c r="L32" s="90"/>
    </row>
    <row r="33" spans="2:11">
      <c r="B33" s="57">
        <v>3.7</v>
      </c>
      <c r="C33" s="70"/>
      <c r="D33" s="107" t="s">
        <v>116</v>
      </c>
      <c r="E33" s="60"/>
      <c r="F33" s="62">
        <v>1</v>
      </c>
      <c r="G33" s="62" t="s">
        <v>176</v>
      </c>
      <c r="H33" s="80"/>
      <c r="I33" s="81"/>
      <c r="J33" s="64">
        <f t="shared" ref="J33" si="7">F33*H33</f>
        <v>0</v>
      </c>
      <c r="K33" s="82"/>
    </row>
    <row r="34" spans="2:11" s="37" customFormat="1">
      <c r="B34" s="57"/>
      <c r="C34" s="79"/>
      <c r="D34" s="85"/>
      <c r="E34" s="60"/>
      <c r="F34" s="86"/>
      <c r="G34" s="86"/>
      <c r="H34" s="80"/>
      <c r="I34" s="81"/>
      <c r="J34" s="64"/>
      <c r="K34" s="82"/>
    </row>
    <row r="35" spans="2:11" s="37" customFormat="1">
      <c r="B35" s="77">
        <v>3.8</v>
      </c>
      <c r="C35" s="79"/>
      <c r="D35" s="84" t="s">
        <v>119</v>
      </c>
      <c r="E35" s="60"/>
      <c r="F35" s="62">
        <v>1</v>
      </c>
      <c r="G35" s="62" t="s">
        <v>176</v>
      </c>
      <c r="H35" s="80"/>
      <c r="I35" s="81"/>
      <c r="J35" s="64">
        <f t="shared" ref="J35" si="8">F35*H35</f>
        <v>0</v>
      </c>
      <c r="K35" s="82"/>
    </row>
    <row r="36" spans="2:11" s="37" customFormat="1">
      <c r="B36" s="57"/>
      <c r="C36" s="79"/>
      <c r="D36" s="75"/>
      <c r="E36" s="60"/>
      <c r="F36" s="76"/>
      <c r="G36" s="62"/>
      <c r="H36" s="80"/>
      <c r="I36" s="81"/>
      <c r="J36" s="64"/>
      <c r="K36" s="82"/>
    </row>
    <row r="37" spans="2:11" s="37" customFormat="1">
      <c r="B37" s="57">
        <v>3.9</v>
      </c>
      <c r="C37" s="79"/>
      <c r="D37" s="84" t="s">
        <v>120</v>
      </c>
      <c r="E37" s="60"/>
      <c r="F37" s="62">
        <v>1</v>
      </c>
      <c r="G37" s="62" t="s">
        <v>176</v>
      </c>
      <c r="H37" s="80"/>
      <c r="I37" s="81"/>
      <c r="J37" s="64">
        <f t="shared" ref="J37" si="9">F37*H37</f>
        <v>0</v>
      </c>
      <c r="K37" s="82"/>
    </row>
    <row r="38" spans="2:11" s="37" customFormat="1">
      <c r="B38" s="57"/>
      <c r="C38" s="70"/>
      <c r="D38" s="92"/>
      <c r="E38" s="60"/>
      <c r="F38" s="76"/>
      <c r="G38" s="62"/>
      <c r="H38" s="80"/>
      <c r="I38" s="81"/>
      <c r="J38" s="64"/>
      <c r="K38" s="82"/>
    </row>
    <row r="39" spans="2:11" s="37" customFormat="1">
      <c r="B39" s="93">
        <v>3.1</v>
      </c>
      <c r="C39" s="70"/>
      <c r="D39" s="84" t="s">
        <v>122</v>
      </c>
      <c r="E39" s="60"/>
      <c r="F39" s="62">
        <v>1</v>
      </c>
      <c r="G39" s="62" t="s">
        <v>176</v>
      </c>
      <c r="H39" s="80"/>
      <c r="I39" s="81"/>
      <c r="J39" s="64">
        <f t="shared" ref="J39" si="10">F39*H39</f>
        <v>0</v>
      </c>
      <c r="K39" s="82"/>
    </row>
    <row r="40" spans="2:11" s="37" customFormat="1">
      <c r="B40" s="77"/>
      <c r="C40" s="70"/>
      <c r="D40" s="75"/>
      <c r="E40" s="60"/>
      <c r="F40" s="83"/>
      <c r="G40" s="62"/>
      <c r="H40" s="80"/>
      <c r="I40" s="81"/>
      <c r="J40" s="64"/>
      <c r="K40" s="82"/>
    </row>
    <row r="41" spans="2:11" s="37" customFormat="1">
      <c r="B41" s="94">
        <v>3.11</v>
      </c>
      <c r="C41" s="70"/>
      <c r="D41" s="84" t="s">
        <v>54</v>
      </c>
      <c r="E41" s="60"/>
      <c r="F41" s="62">
        <v>1</v>
      </c>
      <c r="G41" s="62" t="s">
        <v>176</v>
      </c>
      <c r="H41" s="80"/>
      <c r="I41" s="81"/>
      <c r="J41" s="64">
        <f t="shared" ref="J41" si="11">F41*H41</f>
        <v>0</v>
      </c>
      <c r="K41" s="82"/>
    </row>
    <row r="42" spans="2:11" s="37" customFormat="1">
      <c r="B42" s="57"/>
      <c r="C42" s="70"/>
      <c r="D42" s="85"/>
      <c r="E42" s="60"/>
      <c r="F42" s="83"/>
      <c r="G42" s="86"/>
      <c r="H42" s="80"/>
      <c r="I42" s="81"/>
      <c r="J42" s="64"/>
      <c r="K42" s="82"/>
    </row>
    <row r="43" spans="2:11" s="37" customFormat="1">
      <c r="B43" s="93">
        <v>3.12</v>
      </c>
      <c r="C43" s="70"/>
      <c r="D43" s="84" t="s">
        <v>55</v>
      </c>
      <c r="E43" s="60"/>
      <c r="F43" s="62">
        <v>1</v>
      </c>
      <c r="G43" s="62" t="s">
        <v>176</v>
      </c>
      <c r="H43" s="80"/>
      <c r="I43" s="81"/>
      <c r="J43" s="64">
        <f t="shared" ref="J43" si="12">F43*H43</f>
        <v>0</v>
      </c>
      <c r="K43" s="82"/>
    </row>
    <row r="44" spans="2:11" s="37" customFormat="1">
      <c r="B44" s="77"/>
      <c r="C44" s="70"/>
      <c r="D44" s="85"/>
      <c r="E44" s="60"/>
      <c r="F44" s="83"/>
      <c r="G44" s="86"/>
      <c r="H44" s="80"/>
      <c r="I44" s="81"/>
      <c r="J44" s="64"/>
      <c r="K44" s="82"/>
    </row>
    <row r="45" spans="2:11" s="37" customFormat="1">
      <c r="B45" s="94">
        <v>3.13</v>
      </c>
      <c r="C45" s="70"/>
      <c r="D45" s="152" t="s">
        <v>56</v>
      </c>
      <c r="E45" s="60"/>
      <c r="F45" s="62">
        <v>1</v>
      </c>
      <c r="G45" s="62" t="s">
        <v>176</v>
      </c>
      <c r="H45" s="80"/>
      <c r="I45" s="81"/>
      <c r="J45" s="64">
        <f t="shared" ref="J45" si="13">F45*H45</f>
        <v>0</v>
      </c>
      <c r="K45" s="82"/>
    </row>
    <row r="46" spans="2:11" s="37" customFormat="1">
      <c r="B46" s="94"/>
      <c r="C46" s="70"/>
      <c r="D46" s="84"/>
      <c r="E46" s="60"/>
      <c r="F46" s="86"/>
      <c r="G46" s="62"/>
      <c r="H46" s="80"/>
      <c r="I46" s="81"/>
      <c r="J46" s="64"/>
      <c r="K46" s="82"/>
    </row>
    <row r="47" spans="2:11" s="37" customFormat="1">
      <c r="B47" s="94"/>
      <c r="C47" s="70"/>
      <c r="D47" s="95" t="s">
        <v>100</v>
      </c>
      <c r="E47" s="96"/>
      <c r="F47" s="372" t="s">
        <v>101</v>
      </c>
      <c r="G47" s="373"/>
      <c r="H47" s="374"/>
      <c r="I47" s="97"/>
      <c r="J47" s="142">
        <f>SUM(J8:J46)</f>
        <v>0</v>
      </c>
      <c r="K47" s="82"/>
    </row>
    <row r="48" spans="2:11" s="37" customFormat="1">
      <c r="B48" s="94"/>
      <c r="C48" s="70"/>
      <c r="D48" s="95"/>
      <c r="E48" s="96"/>
      <c r="F48" s="98"/>
      <c r="G48" s="98"/>
      <c r="H48" s="98"/>
      <c r="I48" s="97"/>
      <c r="J48" s="142"/>
      <c r="K48" s="82"/>
    </row>
    <row r="49" spans="2:11" s="37" customFormat="1">
      <c r="B49" s="93">
        <v>3.14</v>
      </c>
      <c r="C49" s="70"/>
      <c r="D49" s="84" t="s">
        <v>57</v>
      </c>
      <c r="E49" s="60"/>
      <c r="F49" s="62">
        <v>1</v>
      </c>
      <c r="G49" s="62" t="s">
        <v>176</v>
      </c>
      <c r="H49" s="80"/>
      <c r="I49" s="81"/>
      <c r="J49" s="64">
        <f t="shared" ref="J49" si="14">F49*H49</f>
        <v>0</v>
      </c>
      <c r="K49" s="82"/>
    </row>
    <row r="50" spans="2:11" s="37" customFormat="1">
      <c r="B50" s="77"/>
      <c r="C50" s="70"/>
      <c r="D50" s="84"/>
      <c r="E50" s="60"/>
      <c r="F50" s="86"/>
      <c r="G50" s="62"/>
      <c r="H50" s="80"/>
      <c r="I50" s="81"/>
      <c r="J50" s="64"/>
      <c r="K50" s="82"/>
    </row>
    <row r="51" spans="2:11" s="37" customFormat="1">
      <c r="B51" s="94">
        <v>3.15</v>
      </c>
      <c r="C51" s="70"/>
      <c r="D51" s="99" t="s">
        <v>58</v>
      </c>
      <c r="E51" s="60"/>
      <c r="F51" s="62">
        <v>1</v>
      </c>
      <c r="G51" s="62" t="s">
        <v>176</v>
      </c>
      <c r="H51" s="80"/>
      <c r="I51" s="81"/>
      <c r="J51" s="64">
        <f t="shared" ref="J51" si="15">F51*H51</f>
        <v>0</v>
      </c>
      <c r="K51" s="82"/>
    </row>
    <row r="52" spans="2:11" ht="17.25" customHeight="1">
      <c r="B52" s="57"/>
      <c r="C52" s="70"/>
      <c r="D52" s="100"/>
      <c r="E52" s="60"/>
      <c r="F52" s="86"/>
      <c r="G52" s="62"/>
      <c r="H52" s="80"/>
      <c r="I52" s="81"/>
      <c r="J52" s="64"/>
      <c r="K52" s="82"/>
    </row>
    <row r="53" spans="2:11">
      <c r="B53" s="93">
        <v>3.16</v>
      </c>
      <c r="C53" s="70"/>
      <c r="D53" s="72" t="s">
        <v>59</v>
      </c>
      <c r="E53" s="60"/>
      <c r="F53" s="62">
        <v>1</v>
      </c>
      <c r="G53" s="62" t="s">
        <v>176</v>
      </c>
      <c r="H53" s="63"/>
      <c r="I53" s="64"/>
      <c r="J53" s="64">
        <f t="shared" ref="J53" si="16">F53*H53</f>
        <v>0</v>
      </c>
      <c r="K53" s="65"/>
    </row>
    <row r="54" spans="2:11">
      <c r="B54" s="77"/>
      <c r="C54" s="70"/>
      <c r="D54" s="75"/>
      <c r="E54" s="60"/>
      <c r="F54" s="76"/>
      <c r="G54" s="62"/>
      <c r="H54" s="63"/>
      <c r="I54" s="64"/>
      <c r="J54" s="64"/>
      <c r="K54" s="65"/>
    </row>
    <row r="55" spans="2:11">
      <c r="B55" s="94">
        <v>3.17</v>
      </c>
      <c r="C55" s="70"/>
      <c r="D55" s="84" t="s">
        <v>121</v>
      </c>
      <c r="E55" s="60"/>
      <c r="F55" s="62">
        <v>1</v>
      </c>
      <c r="G55" s="62" t="s">
        <v>176</v>
      </c>
      <c r="H55" s="63"/>
      <c r="I55" s="64"/>
      <c r="J55" s="64">
        <f t="shared" ref="J55" si="17">F55*H55</f>
        <v>0</v>
      </c>
      <c r="K55" s="65"/>
    </row>
    <row r="56" spans="2:11">
      <c r="B56" s="57"/>
      <c r="C56" s="70"/>
      <c r="D56" s="75"/>
      <c r="E56" s="60"/>
      <c r="F56" s="76"/>
      <c r="G56" s="62"/>
      <c r="H56" s="63"/>
      <c r="I56" s="64"/>
      <c r="J56" s="64"/>
      <c r="K56" s="65"/>
    </row>
    <row r="57" spans="2:11">
      <c r="B57" s="93">
        <v>3.18</v>
      </c>
      <c r="C57" s="70"/>
      <c r="D57" s="72" t="s">
        <v>60</v>
      </c>
      <c r="E57" s="60"/>
      <c r="F57" s="62">
        <v>1</v>
      </c>
      <c r="G57" s="62" t="s">
        <v>176</v>
      </c>
      <c r="H57" s="63"/>
      <c r="I57" s="64"/>
      <c r="J57" s="64">
        <f t="shared" ref="J57" si="18">F57*H57</f>
        <v>0</v>
      </c>
      <c r="K57" s="65"/>
    </row>
    <row r="58" spans="2:11">
      <c r="B58" s="77"/>
      <c r="C58" s="70"/>
      <c r="D58" s="75"/>
      <c r="E58" s="60"/>
      <c r="F58" s="83"/>
      <c r="G58" s="62"/>
      <c r="H58" s="63"/>
      <c r="I58" s="64"/>
      <c r="J58" s="64"/>
      <c r="K58" s="65"/>
    </row>
    <row r="59" spans="2:11">
      <c r="B59" s="94">
        <v>3.19</v>
      </c>
      <c r="C59" s="70"/>
      <c r="D59" s="72" t="s">
        <v>61</v>
      </c>
      <c r="E59" s="60"/>
      <c r="F59" s="62">
        <v>1</v>
      </c>
      <c r="G59" s="62" t="s">
        <v>176</v>
      </c>
      <c r="H59" s="63"/>
      <c r="I59" s="64"/>
      <c r="J59" s="64">
        <f t="shared" ref="J59" si="19">F59*H59</f>
        <v>0</v>
      </c>
      <c r="K59" s="65"/>
    </row>
    <row r="60" spans="2:11">
      <c r="B60" s="57"/>
      <c r="C60" s="70"/>
      <c r="D60" s="75"/>
      <c r="E60" s="60"/>
      <c r="F60" s="83"/>
      <c r="G60" s="62"/>
      <c r="H60" s="63"/>
      <c r="I60" s="64"/>
      <c r="J60" s="64"/>
      <c r="K60" s="65"/>
    </row>
    <row r="61" spans="2:11">
      <c r="B61" s="93">
        <v>3.2</v>
      </c>
      <c r="C61" s="70"/>
      <c r="D61" s="75" t="s">
        <v>62</v>
      </c>
      <c r="E61" s="60"/>
      <c r="F61" s="62">
        <v>1</v>
      </c>
      <c r="G61" s="62" t="s">
        <v>176</v>
      </c>
      <c r="H61" s="63"/>
      <c r="I61" s="64"/>
      <c r="J61" s="64">
        <f t="shared" ref="J61" si="20">F61*H61</f>
        <v>0</v>
      </c>
      <c r="K61" s="65"/>
    </row>
    <row r="62" spans="2:11">
      <c r="B62" s="77"/>
      <c r="C62" s="70"/>
      <c r="D62" s="75"/>
      <c r="E62" s="60"/>
      <c r="F62" s="83"/>
      <c r="G62" s="62"/>
      <c r="H62" s="63"/>
      <c r="I62" s="64"/>
      <c r="J62" s="64"/>
      <c r="K62" s="65"/>
    </row>
    <row r="63" spans="2:11">
      <c r="B63" s="94">
        <v>3.21</v>
      </c>
      <c r="C63" s="70"/>
      <c r="D63" s="84" t="s">
        <v>123</v>
      </c>
      <c r="E63" s="60"/>
      <c r="F63" s="62">
        <v>1</v>
      </c>
      <c r="G63" s="62" t="s">
        <v>176</v>
      </c>
      <c r="H63" s="63"/>
      <c r="I63" s="64"/>
      <c r="J63" s="64">
        <f t="shared" ref="J63" si="21">F63*H63</f>
        <v>0</v>
      </c>
      <c r="K63" s="65"/>
    </row>
    <row r="64" spans="2:11">
      <c r="B64" s="57"/>
      <c r="C64" s="70"/>
      <c r="D64" s="101"/>
      <c r="E64" s="60"/>
      <c r="F64" s="102"/>
      <c r="G64" s="103"/>
      <c r="H64" s="104"/>
      <c r="I64" s="105"/>
      <c r="J64" s="105"/>
      <c r="K64" s="65"/>
    </row>
    <row r="65" spans="2:12">
      <c r="B65" s="93">
        <v>3.22</v>
      </c>
      <c r="C65" s="70"/>
      <c r="D65" s="75" t="s">
        <v>63</v>
      </c>
      <c r="E65" s="60"/>
      <c r="F65" s="62">
        <v>1</v>
      </c>
      <c r="G65" s="62" t="s">
        <v>176</v>
      </c>
      <c r="H65" s="106"/>
      <c r="I65" s="64"/>
      <c r="J65" s="64">
        <f t="shared" ref="J65" si="22">F65*H65</f>
        <v>0</v>
      </c>
      <c r="K65" s="65"/>
    </row>
    <row r="66" spans="2:12" s="12" customFormat="1">
      <c r="B66" s="77"/>
      <c r="C66" s="70"/>
      <c r="D66" s="75"/>
      <c r="E66" s="60"/>
      <c r="F66" s="83"/>
      <c r="G66" s="86"/>
      <c r="H66" s="69"/>
      <c r="I66" s="64"/>
      <c r="J66" s="64"/>
      <c r="K66" s="65"/>
      <c r="L66" s="27"/>
    </row>
    <row r="67" spans="2:12" s="12" customFormat="1">
      <c r="B67" s="94">
        <v>3.23</v>
      </c>
      <c r="C67" s="70"/>
      <c r="D67" s="75" t="s">
        <v>64</v>
      </c>
      <c r="E67" s="60"/>
      <c r="F67" s="62">
        <v>1</v>
      </c>
      <c r="G67" s="62" t="s">
        <v>176</v>
      </c>
      <c r="H67" s="69"/>
      <c r="I67" s="64"/>
      <c r="J67" s="64">
        <f t="shared" ref="J67" si="23">F67*H67</f>
        <v>0</v>
      </c>
      <c r="K67" s="65"/>
      <c r="L67" s="27"/>
    </row>
    <row r="68" spans="2:12" s="12" customFormat="1">
      <c r="B68" s="57"/>
      <c r="C68" s="70"/>
      <c r="D68" s="75"/>
      <c r="E68" s="60"/>
      <c r="F68" s="83"/>
      <c r="G68" s="86"/>
      <c r="H68" s="69"/>
      <c r="I68" s="64"/>
      <c r="J68" s="64"/>
      <c r="K68" s="65"/>
      <c r="L68" s="27"/>
    </row>
    <row r="69" spans="2:12" s="12" customFormat="1">
      <c r="B69" s="93">
        <v>3.24</v>
      </c>
      <c r="C69" s="70"/>
      <c r="D69" s="75" t="s">
        <v>65</v>
      </c>
      <c r="E69" s="60"/>
      <c r="F69" s="62">
        <v>1</v>
      </c>
      <c r="G69" s="62" t="s">
        <v>176</v>
      </c>
      <c r="H69" s="69"/>
      <c r="I69" s="64"/>
      <c r="J69" s="64">
        <f t="shared" ref="J69" si="24">F69*H69</f>
        <v>0</v>
      </c>
      <c r="K69" s="65"/>
      <c r="L69" s="27"/>
    </row>
    <row r="70" spans="2:12" s="12" customFormat="1">
      <c r="B70" s="77"/>
      <c r="C70" s="70"/>
      <c r="D70" s="75"/>
      <c r="E70" s="60"/>
      <c r="F70" s="86"/>
      <c r="G70" s="62"/>
      <c r="H70" s="69"/>
      <c r="I70" s="64"/>
      <c r="J70" s="64"/>
      <c r="K70" s="65"/>
      <c r="L70" s="27"/>
    </row>
    <row r="71" spans="2:12" s="12" customFormat="1">
      <c r="B71" s="94">
        <v>3.25</v>
      </c>
      <c r="C71" s="70"/>
      <c r="D71" s="75" t="s">
        <v>66</v>
      </c>
      <c r="E71" s="60"/>
      <c r="F71" s="62">
        <v>1</v>
      </c>
      <c r="G71" s="62" t="s">
        <v>176</v>
      </c>
      <c r="H71" s="69"/>
      <c r="I71" s="64"/>
      <c r="J71" s="64">
        <f t="shared" ref="J71" si="25">F71*H71</f>
        <v>0</v>
      </c>
      <c r="K71" s="65"/>
      <c r="L71" s="27"/>
    </row>
    <row r="72" spans="2:12" s="12" customFormat="1">
      <c r="B72" s="57"/>
      <c r="C72" s="70"/>
      <c r="D72" s="75"/>
      <c r="E72" s="60"/>
      <c r="F72" s="86"/>
      <c r="G72" s="62"/>
      <c r="H72" s="69"/>
      <c r="I72" s="64"/>
      <c r="J72" s="64"/>
      <c r="K72" s="65"/>
      <c r="L72" s="27"/>
    </row>
    <row r="73" spans="2:12" s="12" customFormat="1">
      <c r="B73" s="93">
        <v>3.26</v>
      </c>
      <c r="C73" s="70"/>
      <c r="D73" s="75" t="s">
        <v>67</v>
      </c>
      <c r="E73" s="60"/>
      <c r="F73" s="62">
        <v>1</v>
      </c>
      <c r="G73" s="62" t="s">
        <v>176</v>
      </c>
      <c r="H73" s="69"/>
      <c r="I73" s="64"/>
      <c r="J73" s="64">
        <f t="shared" ref="J73" si="26">F73*H73</f>
        <v>0</v>
      </c>
      <c r="K73" s="65"/>
      <c r="L73" s="27"/>
    </row>
    <row r="74" spans="2:12" s="12" customFormat="1">
      <c r="B74" s="77"/>
      <c r="C74" s="70"/>
      <c r="D74" s="75"/>
      <c r="E74" s="60"/>
      <c r="F74" s="86"/>
      <c r="G74" s="62"/>
      <c r="H74" s="69"/>
      <c r="I74" s="64"/>
      <c r="J74" s="64"/>
      <c r="K74" s="65"/>
      <c r="L74" s="27"/>
    </row>
    <row r="75" spans="2:12" s="12" customFormat="1">
      <c r="B75" s="94">
        <v>3.27</v>
      </c>
      <c r="C75" s="70"/>
      <c r="D75" s="75" t="s">
        <v>68</v>
      </c>
      <c r="E75" s="60"/>
      <c r="F75" s="62">
        <v>1</v>
      </c>
      <c r="G75" s="62" t="s">
        <v>176</v>
      </c>
      <c r="H75" s="69"/>
      <c r="I75" s="64"/>
      <c r="J75" s="64">
        <f t="shared" ref="J75" si="27">F75*H75</f>
        <v>0</v>
      </c>
      <c r="K75" s="65"/>
      <c r="L75" s="27"/>
    </row>
    <row r="76" spans="2:12" s="12" customFormat="1">
      <c r="B76" s="57"/>
      <c r="C76" s="70"/>
      <c r="D76" s="75"/>
      <c r="E76" s="60"/>
      <c r="F76" s="76"/>
      <c r="G76" s="62"/>
      <c r="H76" s="69"/>
      <c r="I76" s="64"/>
      <c r="J76" s="64"/>
      <c r="K76" s="65"/>
      <c r="L76" s="27"/>
    </row>
    <row r="77" spans="2:12" s="12" customFormat="1">
      <c r="B77" s="93">
        <v>3.28</v>
      </c>
      <c r="C77" s="70"/>
      <c r="D77" s="107" t="s">
        <v>124</v>
      </c>
      <c r="E77" s="60"/>
      <c r="F77" s="62">
        <v>1</v>
      </c>
      <c r="G77" s="62" t="s">
        <v>176</v>
      </c>
      <c r="H77" s="69"/>
      <c r="I77" s="64"/>
      <c r="J77" s="64">
        <f t="shared" ref="J77" si="28">F77*H77</f>
        <v>0</v>
      </c>
      <c r="K77" s="65"/>
      <c r="L77" s="27"/>
    </row>
    <row r="78" spans="2:12" s="12" customFormat="1">
      <c r="B78" s="77"/>
      <c r="C78" s="70"/>
      <c r="D78" s="75"/>
      <c r="E78" s="60"/>
      <c r="F78" s="76"/>
      <c r="G78" s="62"/>
      <c r="H78" s="69"/>
      <c r="I78" s="64"/>
      <c r="J78" s="64"/>
      <c r="K78" s="65"/>
      <c r="L78" s="27"/>
    </row>
    <row r="79" spans="2:12" s="12" customFormat="1">
      <c r="B79" s="94">
        <v>3.29</v>
      </c>
      <c r="C79" s="70"/>
      <c r="D79" s="107" t="s">
        <v>125</v>
      </c>
      <c r="E79" s="60"/>
      <c r="F79" s="62">
        <v>1</v>
      </c>
      <c r="G79" s="62" t="s">
        <v>176</v>
      </c>
      <c r="H79" s="69"/>
      <c r="I79" s="64"/>
      <c r="J79" s="64">
        <f t="shared" ref="J79" si="29">F79*H79</f>
        <v>0</v>
      </c>
      <c r="K79" s="65"/>
      <c r="L79" s="27"/>
    </row>
    <row r="80" spans="2:12" s="12" customFormat="1">
      <c r="B80" s="57"/>
      <c r="C80" s="70"/>
      <c r="D80" s="75"/>
      <c r="E80" s="60"/>
      <c r="F80" s="83"/>
      <c r="G80" s="62"/>
      <c r="H80" s="69"/>
      <c r="I80" s="64"/>
      <c r="J80" s="64"/>
      <c r="K80" s="65"/>
      <c r="L80" s="27"/>
    </row>
    <row r="81" spans="2:12" s="12" customFormat="1">
      <c r="B81" s="93">
        <v>3.3</v>
      </c>
      <c r="C81" s="70"/>
      <c r="D81" s="75" t="s">
        <v>69</v>
      </c>
      <c r="E81" s="60"/>
      <c r="F81" s="62">
        <v>1</v>
      </c>
      <c r="G81" s="62" t="s">
        <v>176</v>
      </c>
      <c r="H81" s="69"/>
      <c r="I81" s="64"/>
      <c r="J81" s="64">
        <f t="shared" ref="J81" si="30">F81*H81</f>
        <v>0</v>
      </c>
      <c r="K81" s="65"/>
      <c r="L81" s="27"/>
    </row>
    <row r="82" spans="2:12" s="12" customFormat="1">
      <c r="B82" s="77"/>
      <c r="C82" s="70"/>
      <c r="D82" s="75"/>
      <c r="E82" s="60"/>
      <c r="F82" s="83"/>
      <c r="G82" s="86"/>
      <c r="H82" s="69"/>
      <c r="I82" s="64"/>
      <c r="J82" s="64"/>
      <c r="K82" s="65"/>
      <c r="L82" s="27"/>
    </row>
    <row r="83" spans="2:12" s="12" customFormat="1">
      <c r="B83" s="94">
        <v>3.31</v>
      </c>
      <c r="C83" s="70"/>
      <c r="D83" s="107" t="s">
        <v>127</v>
      </c>
      <c r="E83" s="60"/>
      <c r="F83" s="62">
        <v>1</v>
      </c>
      <c r="G83" s="62" t="s">
        <v>176</v>
      </c>
      <c r="H83" s="69"/>
      <c r="I83" s="64"/>
      <c r="J83" s="64">
        <f t="shared" ref="J83" si="31">F83*H83</f>
        <v>0</v>
      </c>
      <c r="K83" s="65"/>
      <c r="L83" s="27"/>
    </row>
    <row r="84" spans="2:12" s="12" customFormat="1">
      <c r="B84" s="94"/>
      <c r="C84" s="70"/>
      <c r="D84" s="107"/>
      <c r="E84" s="60"/>
      <c r="F84" s="83"/>
      <c r="G84" s="62"/>
      <c r="H84" s="69"/>
      <c r="I84" s="64"/>
      <c r="J84" s="64"/>
      <c r="K84" s="65"/>
      <c r="L84" s="27"/>
    </row>
    <row r="85" spans="2:12" s="12" customFormat="1">
      <c r="B85" s="94"/>
      <c r="C85" s="70"/>
      <c r="D85" s="107"/>
      <c r="E85" s="60"/>
      <c r="F85" s="83"/>
      <c r="G85" s="62"/>
      <c r="H85" s="69"/>
      <c r="I85" s="64"/>
      <c r="J85" s="64"/>
      <c r="K85" s="65"/>
      <c r="L85" s="27"/>
    </row>
    <row r="86" spans="2:12" s="12" customFormat="1">
      <c r="B86" s="94"/>
      <c r="C86" s="70"/>
      <c r="D86" s="95" t="s">
        <v>99</v>
      </c>
      <c r="E86" s="96"/>
      <c r="F86" s="372" t="s">
        <v>101</v>
      </c>
      <c r="G86" s="373"/>
      <c r="H86" s="374"/>
      <c r="I86" s="97"/>
      <c r="J86" s="142">
        <f>SUM(J48:J85)</f>
        <v>0</v>
      </c>
      <c r="K86" s="65"/>
      <c r="L86" s="27"/>
    </row>
    <row r="87" spans="2:12" s="12" customFormat="1">
      <c r="B87" s="57"/>
      <c r="C87" s="70"/>
      <c r="D87" s="75"/>
      <c r="E87" s="60"/>
      <c r="F87" s="83"/>
      <c r="G87" s="86"/>
      <c r="H87" s="69"/>
      <c r="I87" s="64"/>
      <c r="J87" s="64"/>
      <c r="K87" s="65"/>
      <c r="L87" s="27"/>
    </row>
    <row r="88" spans="2:12" s="12" customFormat="1">
      <c r="B88" s="93">
        <v>3.3199999999999901</v>
      </c>
      <c r="C88" s="70"/>
      <c r="D88" s="75" t="s">
        <v>126</v>
      </c>
      <c r="E88" s="60"/>
      <c r="F88" s="62">
        <v>1</v>
      </c>
      <c r="G88" s="62" t="s">
        <v>176</v>
      </c>
      <c r="H88" s="69"/>
      <c r="I88" s="64"/>
      <c r="J88" s="64">
        <f t="shared" ref="J88" si="32">F88*H88</f>
        <v>0</v>
      </c>
      <c r="K88" s="65"/>
      <c r="L88" s="27"/>
    </row>
    <row r="89" spans="2:12" s="12" customFormat="1">
      <c r="B89" s="77"/>
      <c r="C89" s="70"/>
      <c r="D89" s="75"/>
      <c r="E89" s="60"/>
      <c r="F89" s="108"/>
      <c r="G89" s="109"/>
      <c r="H89" s="69"/>
      <c r="I89" s="64"/>
      <c r="J89" s="64"/>
      <c r="K89" s="65"/>
      <c r="L89" s="27"/>
    </row>
    <row r="90" spans="2:12" s="12" customFormat="1">
      <c r="B90" s="94">
        <v>3.33</v>
      </c>
      <c r="C90" s="70"/>
      <c r="D90" s="75" t="s">
        <v>70</v>
      </c>
      <c r="E90" s="60"/>
      <c r="F90" s="108"/>
      <c r="G90" s="108"/>
      <c r="H90" s="69"/>
      <c r="I90" s="64"/>
      <c r="J90" s="64"/>
      <c r="K90" s="65"/>
      <c r="L90" s="27"/>
    </row>
    <row r="91" spans="2:12" s="12" customFormat="1">
      <c r="B91" s="57"/>
      <c r="C91" s="70"/>
      <c r="D91" s="75"/>
      <c r="E91" s="60"/>
      <c r="F91" s="108"/>
      <c r="G91" s="109"/>
      <c r="H91" s="69"/>
      <c r="I91" s="64"/>
      <c r="J91" s="64"/>
      <c r="K91" s="65"/>
      <c r="L91" s="27"/>
    </row>
    <row r="92" spans="2:12" s="12" customFormat="1">
      <c r="B92" s="93">
        <v>3.3399999999999901</v>
      </c>
      <c r="C92" s="70"/>
      <c r="D92" s="107" t="s">
        <v>128</v>
      </c>
      <c r="E92" s="60"/>
      <c r="F92" s="62">
        <v>1</v>
      </c>
      <c r="G92" s="62" t="s">
        <v>176</v>
      </c>
      <c r="H92" s="69"/>
      <c r="I92" s="64"/>
      <c r="J92" s="64">
        <f t="shared" ref="J92" si="33">F92*H92</f>
        <v>0</v>
      </c>
      <c r="K92" s="65"/>
      <c r="L92" s="27"/>
    </row>
    <row r="93" spans="2:12" s="12" customFormat="1">
      <c r="B93" s="77"/>
      <c r="C93" s="70"/>
      <c r="D93" s="75"/>
      <c r="E93" s="60"/>
      <c r="F93" s="110"/>
      <c r="G93" s="109"/>
      <c r="H93" s="69"/>
      <c r="I93" s="64"/>
      <c r="J93" s="64"/>
      <c r="K93" s="65"/>
      <c r="L93" s="27"/>
    </row>
    <row r="94" spans="2:12" s="12" customFormat="1">
      <c r="B94" s="94">
        <v>3.35</v>
      </c>
      <c r="C94" s="70"/>
      <c r="D94" s="107" t="s">
        <v>129</v>
      </c>
      <c r="E94" s="60"/>
      <c r="F94" s="62">
        <v>1</v>
      </c>
      <c r="G94" s="62" t="s">
        <v>176</v>
      </c>
      <c r="H94" s="69"/>
      <c r="I94" s="64"/>
      <c r="J94" s="64">
        <f t="shared" ref="J94" si="34">F94*H94</f>
        <v>0</v>
      </c>
      <c r="K94" s="65"/>
      <c r="L94" s="27"/>
    </row>
    <row r="95" spans="2:12" s="12" customFormat="1">
      <c r="B95" s="57"/>
      <c r="C95" s="70"/>
      <c r="D95" s="75"/>
      <c r="E95" s="60"/>
      <c r="F95" s="110"/>
      <c r="G95" s="109"/>
      <c r="H95" s="69"/>
      <c r="I95" s="64"/>
      <c r="J95" s="64"/>
      <c r="K95" s="65"/>
      <c r="L95" s="27"/>
    </row>
    <row r="96" spans="2:12" s="12" customFormat="1">
      <c r="B96" s="93">
        <v>3.3599999999999901</v>
      </c>
      <c r="C96" s="70"/>
      <c r="D96" s="107" t="s">
        <v>71</v>
      </c>
      <c r="E96" s="60"/>
      <c r="F96" s="62">
        <v>1</v>
      </c>
      <c r="G96" s="62" t="s">
        <v>176</v>
      </c>
      <c r="H96" s="69"/>
      <c r="I96" s="64"/>
      <c r="J96" s="64">
        <f t="shared" ref="J96" si="35">F96*H96</f>
        <v>0</v>
      </c>
      <c r="K96" s="65"/>
      <c r="L96" s="27"/>
    </row>
    <row r="97" spans="2:12" s="12" customFormat="1">
      <c r="B97" s="77"/>
      <c r="C97" s="70"/>
      <c r="D97" s="62"/>
      <c r="E97" s="60"/>
      <c r="F97" s="111"/>
      <c r="G97" s="109"/>
      <c r="H97" s="69"/>
      <c r="I97" s="64"/>
      <c r="J97" s="64"/>
      <c r="K97" s="65"/>
      <c r="L97" s="27"/>
    </row>
    <row r="98" spans="2:12" s="12" customFormat="1">
      <c r="B98" s="94">
        <v>3.3699999999999899</v>
      </c>
      <c r="C98" s="70"/>
      <c r="D98" s="107" t="s">
        <v>72</v>
      </c>
      <c r="E98" s="60"/>
      <c r="F98" s="62">
        <v>1</v>
      </c>
      <c r="G98" s="62" t="s">
        <v>176</v>
      </c>
      <c r="H98" s="69"/>
      <c r="I98" s="64"/>
      <c r="J98" s="64">
        <f t="shared" ref="J98" si="36">F98*H98</f>
        <v>0</v>
      </c>
      <c r="K98" s="65"/>
      <c r="L98" s="27"/>
    </row>
    <row r="99" spans="2:12" s="12" customFormat="1">
      <c r="B99" s="57"/>
      <c r="C99" s="70"/>
      <c r="D99" s="75"/>
      <c r="E99" s="60"/>
      <c r="F99" s="111"/>
      <c r="G99" s="108"/>
      <c r="H99" s="69"/>
      <c r="I99" s="64"/>
      <c r="J99" s="64"/>
      <c r="K99" s="65"/>
      <c r="L99" s="27"/>
    </row>
    <row r="100" spans="2:12" s="12" customFormat="1">
      <c r="B100" s="93">
        <v>3.3799999999999901</v>
      </c>
      <c r="C100" s="70"/>
      <c r="D100" s="75" t="s">
        <v>73</v>
      </c>
      <c r="E100" s="60"/>
      <c r="F100" s="62">
        <v>1</v>
      </c>
      <c r="G100" s="62" t="s">
        <v>176</v>
      </c>
      <c r="H100" s="69"/>
      <c r="I100" s="64"/>
      <c r="J100" s="64">
        <f t="shared" ref="J100" si="37">F100*H100</f>
        <v>0</v>
      </c>
      <c r="K100" s="65"/>
      <c r="L100" s="27"/>
    </row>
    <row r="101" spans="2:12" s="12" customFormat="1">
      <c r="B101" s="77"/>
      <c r="C101" s="70"/>
      <c r="D101" s="75"/>
      <c r="E101" s="60"/>
      <c r="F101" s="111"/>
      <c r="G101" s="108"/>
      <c r="H101" s="69"/>
      <c r="I101" s="64"/>
      <c r="J101" s="64"/>
      <c r="K101" s="65"/>
      <c r="L101" s="27"/>
    </row>
    <row r="102" spans="2:12" s="12" customFormat="1">
      <c r="B102" s="94">
        <v>3.3899999999999899</v>
      </c>
      <c r="C102" s="70"/>
      <c r="D102" s="107" t="s">
        <v>74</v>
      </c>
      <c r="E102" s="60"/>
      <c r="F102" s="62">
        <v>1</v>
      </c>
      <c r="G102" s="62" t="s">
        <v>176</v>
      </c>
      <c r="H102" s="69"/>
      <c r="I102" s="64"/>
      <c r="J102" s="64">
        <f t="shared" ref="J102" si="38">F102*H102</f>
        <v>0</v>
      </c>
      <c r="K102" s="65"/>
      <c r="L102" s="27"/>
    </row>
    <row r="103" spans="2:12" s="12" customFormat="1">
      <c r="B103" s="57"/>
      <c r="C103" s="70"/>
      <c r="D103" s="101"/>
      <c r="E103" s="60"/>
      <c r="F103" s="102"/>
      <c r="G103" s="103"/>
      <c r="H103" s="104"/>
      <c r="I103" s="105"/>
      <c r="J103" s="105"/>
      <c r="K103" s="65"/>
      <c r="L103" s="27"/>
    </row>
    <row r="104" spans="2:12" s="12" customFormat="1">
      <c r="B104" s="93">
        <v>3.3999999999999901</v>
      </c>
      <c r="C104" s="70"/>
      <c r="D104" s="75" t="s">
        <v>75</v>
      </c>
      <c r="E104" s="60"/>
      <c r="F104" s="62">
        <v>1</v>
      </c>
      <c r="G104" s="62" t="s">
        <v>176</v>
      </c>
      <c r="H104" s="69"/>
      <c r="I104" s="64"/>
      <c r="J104" s="64">
        <f t="shared" ref="J104" si="39">F104*H104</f>
        <v>0</v>
      </c>
      <c r="K104" s="65"/>
      <c r="L104" s="27"/>
    </row>
    <row r="105" spans="2:12" s="12" customFormat="1" ht="12.75" customHeight="1">
      <c r="B105" s="77"/>
      <c r="C105" s="70"/>
      <c r="D105" s="75"/>
      <c r="E105" s="60"/>
      <c r="F105" s="109"/>
      <c r="G105" s="112"/>
      <c r="H105" s="69"/>
      <c r="I105" s="64"/>
      <c r="J105" s="64"/>
      <c r="K105" s="65"/>
      <c r="L105" s="27"/>
    </row>
    <row r="106" spans="2:12" s="12" customFormat="1">
      <c r="B106" s="94">
        <v>3.4099999999999899</v>
      </c>
      <c r="C106" s="70"/>
      <c r="D106" s="107" t="s">
        <v>125</v>
      </c>
      <c r="E106" s="60"/>
      <c r="F106" s="62">
        <v>1</v>
      </c>
      <c r="G106" s="62" t="s">
        <v>176</v>
      </c>
      <c r="H106" s="69"/>
      <c r="I106" s="64"/>
      <c r="J106" s="64">
        <f t="shared" ref="J106" si="40">F106*H106</f>
        <v>0</v>
      </c>
      <c r="K106" s="65"/>
      <c r="L106" s="27"/>
    </row>
    <row r="107" spans="2:12" s="12" customFormat="1">
      <c r="B107" s="57"/>
      <c r="C107" s="70"/>
      <c r="D107" s="75"/>
      <c r="E107" s="60"/>
      <c r="F107" s="109"/>
      <c r="G107" s="112"/>
      <c r="H107" s="69"/>
      <c r="I107" s="64"/>
      <c r="J107" s="64"/>
      <c r="K107" s="65"/>
      <c r="L107" s="27"/>
    </row>
    <row r="108" spans="2:12" s="12" customFormat="1">
      <c r="B108" s="93">
        <v>3.4199999999999902</v>
      </c>
      <c r="C108" s="70"/>
      <c r="D108" s="75" t="s">
        <v>76</v>
      </c>
      <c r="E108" s="60"/>
      <c r="F108" s="62">
        <v>1</v>
      </c>
      <c r="G108" s="62" t="s">
        <v>176</v>
      </c>
      <c r="H108" s="69"/>
      <c r="I108" s="64"/>
      <c r="J108" s="64">
        <f t="shared" ref="J108" si="41">F108*H108</f>
        <v>0</v>
      </c>
      <c r="K108" s="65"/>
      <c r="L108" s="27"/>
    </row>
    <row r="109" spans="2:12" s="12" customFormat="1">
      <c r="B109" s="77"/>
      <c r="C109" s="70"/>
      <c r="D109" s="75"/>
      <c r="E109" s="60"/>
      <c r="F109" s="110"/>
      <c r="G109" s="109"/>
      <c r="H109" s="69"/>
      <c r="I109" s="64"/>
      <c r="J109" s="64"/>
      <c r="K109" s="65"/>
      <c r="L109" s="27"/>
    </row>
    <row r="110" spans="2:12" s="12" customFormat="1">
      <c r="B110" s="94">
        <v>3.4299999999999899</v>
      </c>
      <c r="C110" s="70"/>
      <c r="D110" s="75" t="s">
        <v>77</v>
      </c>
      <c r="E110" s="60"/>
      <c r="F110" s="62">
        <v>1</v>
      </c>
      <c r="G110" s="62" t="s">
        <v>176</v>
      </c>
      <c r="H110" s="69"/>
      <c r="I110" s="64"/>
      <c r="J110" s="64">
        <f t="shared" ref="J110" si="42">F110*H110</f>
        <v>0</v>
      </c>
      <c r="K110" s="65"/>
      <c r="L110" s="27"/>
    </row>
    <row r="111" spans="2:12" s="12" customFormat="1">
      <c r="B111" s="57"/>
      <c r="C111" s="70"/>
      <c r="D111" s="75"/>
      <c r="E111" s="60"/>
      <c r="F111" s="110"/>
      <c r="G111" s="109"/>
      <c r="H111" s="69"/>
      <c r="I111" s="64"/>
      <c r="J111" s="64"/>
      <c r="K111" s="65"/>
      <c r="L111" s="27"/>
    </row>
    <row r="112" spans="2:12" s="12" customFormat="1">
      <c r="B112" s="93">
        <v>3.4399999999999902</v>
      </c>
      <c r="C112" s="70"/>
      <c r="D112" s="75" t="s">
        <v>78</v>
      </c>
      <c r="E112" s="60"/>
      <c r="F112" s="62">
        <v>1</v>
      </c>
      <c r="G112" s="62" t="s">
        <v>176</v>
      </c>
      <c r="H112" s="69"/>
      <c r="I112" s="64"/>
      <c r="J112" s="64">
        <f t="shared" ref="J112" si="43">F112*H112</f>
        <v>0</v>
      </c>
      <c r="K112" s="65"/>
      <c r="L112" s="27"/>
    </row>
    <row r="113" spans="2:12" s="12" customFormat="1">
      <c r="B113" s="77"/>
      <c r="C113" s="70"/>
      <c r="D113" s="75"/>
      <c r="E113" s="60"/>
      <c r="F113" s="111"/>
      <c r="G113" s="109"/>
      <c r="H113" s="69"/>
      <c r="I113" s="64"/>
      <c r="J113" s="64"/>
      <c r="K113" s="65"/>
      <c r="L113" s="27"/>
    </row>
    <row r="114" spans="2:12" s="12" customFormat="1">
      <c r="B114" s="94">
        <v>3.44999999999999</v>
      </c>
      <c r="C114" s="70"/>
      <c r="D114" s="75" t="s">
        <v>108</v>
      </c>
      <c r="E114" s="60"/>
      <c r="F114" s="62"/>
      <c r="G114" s="62"/>
      <c r="H114" s="69"/>
      <c r="I114" s="64"/>
      <c r="J114" s="64"/>
      <c r="K114" s="65"/>
      <c r="L114" s="27"/>
    </row>
    <row r="115" spans="2:12" s="12" customFormat="1">
      <c r="B115" s="57"/>
      <c r="C115" s="70"/>
      <c r="D115" s="75"/>
      <c r="E115" s="60"/>
      <c r="F115" s="111"/>
      <c r="G115" s="108"/>
      <c r="H115" s="69"/>
      <c r="I115" s="64"/>
      <c r="J115" s="64"/>
      <c r="K115" s="65"/>
      <c r="L115" s="27"/>
    </row>
    <row r="116" spans="2:12" s="12" customFormat="1">
      <c r="B116" s="93">
        <v>3.4599999999999902</v>
      </c>
      <c r="C116" s="70"/>
      <c r="D116" s="107" t="s">
        <v>79</v>
      </c>
      <c r="E116" s="60"/>
      <c r="F116" s="62">
        <v>1</v>
      </c>
      <c r="G116" s="62" t="s">
        <v>176</v>
      </c>
      <c r="H116" s="69"/>
      <c r="I116" s="64"/>
      <c r="J116" s="64">
        <f t="shared" ref="J116" si="44">F116*H116</f>
        <v>0</v>
      </c>
      <c r="K116" s="65"/>
      <c r="L116" s="27"/>
    </row>
    <row r="117" spans="2:12" s="12" customFormat="1">
      <c r="B117" s="77"/>
      <c r="C117" s="70"/>
      <c r="D117" s="75"/>
      <c r="E117" s="60"/>
      <c r="F117" s="111"/>
      <c r="G117" s="108"/>
      <c r="H117" s="69"/>
      <c r="I117" s="64"/>
      <c r="J117" s="64"/>
      <c r="K117" s="65"/>
      <c r="L117" s="27"/>
    </row>
    <row r="118" spans="2:12" s="12" customFormat="1">
      <c r="B118" s="94">
        <v>3.46999999999999</v>
      </c>
      <c r="C118" s="70"/>
      <c r="D118" s="107" t="s">
        <v>130</v>
      </c>
      <c r="E118" s="60"/>
      <c r="F118" s="62">
        <v>1</v>
      </c>
      <c r="G118" s="62" t="s">
        <v>176</v>
      </c>
      <c r="H118" s="69"/>
      <c r="I118" s="64"/>
      <c r="J118" s="64">
        <f t="shared" ref="J118" si="45">F118*H118</f>
        <v>0</v>
      </c>
      <c r="K118" s="65"/>
      <c r="L118" s="27"/>
    </row>
    <row r="119" spans="2:12" s="12" customFormat="1">
      <c r="B119" s="57"/>
      <c r="C119" s="70"/>
      <c r="D119" s="75"/>
      <c r="E119" s="60"/>
      <c r="F119" s="109"/>
      <c r="G119" s="112"/>
      <c r="H119" s="69"/>
      <c r="I119" s="64"/>
      <c r="J119" s="64"/>
      <c r="K119" s="65"/>
      <c r="L119" s="27"/>
    </row>
    <row r="120" spans="2:12" s="12" customFormat="1">
      <c r="B120" s="93">
        <v>3.4799999999999902</v>
      </c>
      <c r="C120" s="70"/>
      <c r="D120" s="75" t="s">
        <v>80</v>
      </c>
      <c r="E120" s="60"/>
      <c r="F120" s="62">
        <v>1</v>
      </c>
      <c r="G120" s="62" t="s">
        <v>176</v>
      </c>
      <c r="H120" s="69"/>
      <c r="I120" s="64"/>
      <c r="J120" s="64">
        <f t="shared" ref="J120" si="46">F120*H120</f>
        <v>0</v>
      </c>
      <c r="K120" s="65"/>
      <c r="L120" s="27"/>
    </row>
    <row r="121" spans="2:12" s="12" customFormat="1">
      <c r="B121" s="77"/>
      <c r="C121" s="70"/>
      <c r="D121" s="75"/>
      <c r="E121" s="60"/>
      <c r="F121" s="109"/>
      <c r="G121" s="112"/>
      <c r="H121" s="69"/>
      <c r="I121" s="64"/>
      <c r="J121" s="64"/>
      <c r="K121" s="65"/>
      <c r="L121" s="27"/>
    </row>
    <row r="122" spans="2:12" s="12" customFormat="1">
      <c r="B122" s="94">
        <v>3.48999999999999</v>
      </c>
      <c r="C122" s="70"/>
      <c r="D122" s="75" t="s">
        <v>131</v>
      </c>
      <c r="E122" s="60"/>
      <c r="F122" s="62">
        <v>1</v>
      </c>
      <c r="G122" s="62" t="s">
        <v>176</v>
      </c>
      <c r="H122" s="69"/>
      <c r="I122" s="64"/>
      <c r="J122" s="64">
        <f t="shared" ref="J122" si="47">F122*H122</f>
        <v>0</v>
      </c>
      <c r="K122" s="65"/>
      <c r="L122" s="27"/>
    </row>
    <row r="123" spans="2:12" s="12" customFormat="1">
      <c r="B123" s="57"/>
      <c r="C123" s="70"/>
      <c r="D123" s="75"/>
      <c r="E123" s="60"/>
      <c r="F123" s="109"/>
      <c r="G123" s="112"/>
      <c r="H123" s="69"/>
      <c r="I123" s="64"/>
      <c r="J123" s="64"/>
      <c r="K123" s="65"/>
      <c r="L123" s="27"/>
    </row>
    <row r="124" spans="2:12" s="12" customFormat="1">
      <c r="B124" s="93">
        <v>3.4999999999999898</v>
      </c>
      <c r="C124" s="70"/>
      <c r="D124" s="75" t="s">
        <v>132</v>
      </c>
      <c r="E124" s="60"/>
      <c r="F124" s="62">
        <v>1</v>
      </c>
      <c r="G124" s="62" t="s">
        <v>176</v>
      </c>
      <c r="H124" s="69"/>
      <c r="I124" s="64"/>
      <c r="J124" s="64">
        <f t="shared" ref="J124" si="48">F124*H124</f>
        <v>0</v>
      </c>
      <c r="K124" s="65"/>
      <c r="L124" s="27"/>
    </row>
    <row r="125" spans="2:12" s="12" customFormat="1">
      <c r="B125" s="93"/>
      <c r="C125" s="70"/>
      <c r="D125" s="75"/>
      <c r="E125" s="60"/>
      <c r="F125" s="109"/>
      <c r="G125" s="112"/>
      <c r="H125" s="69"/>
      <c r="I125" s="64"/>
      <c r="J125" s="64"/>
      <c r="K125" s="65"/>
      <c r="L125" s="27"/>
    </row>
    <row r="126" spans="2:12" s="12" customFormat="1">
      <c r="B126" s="93"/>
      <c r="C126" s="70"/>
      <c r="D126" s="95" t="s">
        <v>98</v>
      </c>
      <c r="E126" s="96"/>
      <c r="F126" s="372" t="s">
        <v>101</v>
      </c>
      <c r="G126" s="373"/>
      <c r="H126" s="374"/>
      <c r="I126" s="97"/>
      <c r="J126" s="142">
        <f>SUM(J87:J125)</f>
        <v>0</v>
      </c>
      <c r="K126" s="65"/>
      <c r="L126" s="27"/>
    </row>
    <row r="127" spans="2:12" s="12" customFormat="1">
      <c r="B127" s="77"/>
      <c r="C127" s="70"/>
      <c r="D127" s="75"/>
      <c r="E127" s="60"/>
      <c r="F127" s="109"/>
      <c r="G127" s="112"/>
      <c r="H127" s="69"/>
      <c r="I127" s="64"/>
      <c r="J127" s="64"/>
      <c r="K127" s="65"/>
      <c r="L127" s="27"/>
    </row>
    <row r="128" spans="2:12" s="12" customFormat="1">
      <c r="B128" s="94">
        <v>3.50999999999999</v>
      </c>
      <c r="C128" s="70"/>
      <c r="D128" s="75" t="s">
        <v>133</v>
      </c>
      <c r="E128" s="60"/>
      <c r="F128" s="62">
        <v>1</v>
      </c>
      <c r="G128" s="62" t="s">
        <v>176</v>
      </c>
      <c r="H128" s="69"/>
      <c r="I128" s="64"/>
      <c r="J128" s="64">
        <f t="shared" ref="J128" si="49">F128*H128</f>
        <v>0</v>
      </c>
      <c r="K128" s="65"/>
      <c r="L128" s="27"/>
    </row>
    <row r="129" spans="2:12" s="12" customFormat="1">
      <c r="B129" s="57"/>
      <c r="C129" s="70"/>
      <c r="D129" s="75"/>
      <c r="E129" s="60"/>
      <c r="F129" s="109"/>
      <c r="G129" s="112"/>
      <c r="H129" s="69"/>
      <c r="I129" s="64"/>
      <c r="J129" s="64"/>
      <c r="K129" s="65"/>
      <c r="L129" s="27"/>
    </row>
    <row r="130" spans="2:12" s="12" customFormat="1">
      <c r="B130" s="93">
        <v>3.5199999999999898</v>
      </c>
      <c r="C130" s="70"/>
      <c r="D130" s="75" t="s">
        <v>81</v>
      </c>
      <c r="E130" s="60"/>
      <c r="F130" s="62">
        <v>1</v>
      </c>
      <c r="G130" s="62" t="s">
        <v>176</v>
      </c>
      <c r="H130" s="69"/>
      <c r="I130" s="64"/>
      <c r="J130" s="64">
        <f t="shared" ref="J130" si="50">F130*H130</f>
        <v>0</v>
      </c>
      <c r="K130" s="65"/>
      <c r="L130" s="27"/>
    </row>
    <row r="131" spans="2:12" s="12" customFormat="1">
      <c r="B131" s="77"/>
      <c r="C131" s="70"/>
      <c r="D131" s="75"/>
      <c r="E131" s="60"/>
      <c r="F131" s="109"/>
      <c r="G131" s="112"/>
      <c r="H131" s="69"/>
      <c r="I131" s="64"/>
      <c r="J131" s="64"/>
      <c r="K131" s="65"/>
      <c r="L131" s="27"/>
    </row>
    <row r="132" spans="2:12" s="12" customFormat="1">
      <c r="B132" s="94">
        <v>3.52999999999999</v>
      </c>
      <c r="C132" s="70"/>
      <c r="D132" s="75" t="s">
        <v>134</v>
      </c>
      <c r="E132" s="60"/>
      <c r="F132" s="62">
        <v>1</v>
      </c>
      <c r="G132" s="62" t="s">
        <v>176</v>
      </c>
      <c r="H132" s="69"/>
      <c r="I132" s="64"/>
      <c r="J132" s="64">
        <f t="shared" ref="J132" si="51">F132*H132</f>
        <v>0</v>
      </c>
      <c r="K132" s="65"/>
      <c r="L132" s="27"/>
    </row>
    <row r="133" spans="2:12" s="12" customFormat="1">
      <c r="B133" s="57"/>
      <c r="C133" s="70"/>
      <c r="D133" s="75"/>
      <c r="E133" s="60"/>
      <c r="F133" s="109"/>
      <c r="G133" s="112"/>
      <c r="H133" s="69"/>
      <c r="I133" s="64"/>
      <c r="J133" s="64"/>
      <c r="K133" s="65"/>
      <c r="L133" s="27"/>
    </row>
    <row r="134" spans="2:12" s="12" customFormat="1">
      <c r="B134" s="93">
        <v>3.5399999999999898</v>
      </c>
      <c r="C134" s="70"/>
      <c r="D134" s="75" t="s">
        <v>82</v>
      </c>
      <c r="E134" s="60"/>
      <c r="F134" s="62">
        <v>1</v>
      </c>
      <c r="G134" s="62" t="s">
        <v>176</v>
      </c>
      <c r="H134" s="69"/>
      <c r="I134" s="64"/>
      <c r="J134" s="64">
        <f t="shared" ref="J134" si="52">F134*H134</f>
        <v>0</v>
      </c>
      <c r="K134" s="65"/>
      <c r="L134" s="27"/>
    </row>
    <row r="135" spans="2:12" s="12" customFormat="1">
      <c r="B135" s="77"/>
      <c r="C135" s="70"/>
      <c r="D135" s="75"/>
      <c r="E135" s="60"/>
      <c r="F135" s="109"/>
      <c r="G135" s="112"/>
      <c r="H135" s="69"/>
      <c r="I135" s="64"/>
      <c r="J135" s="64"/>
      <c r="K135" s="65"/>
      <c r="L135" s="27"/>
    </row>
    <row r="136" spans="2:12" s="12" customFormat="1">
      <c r="B136" s="94">
        <v>3.5499999999999901</v>
      </c>
      <c r="C136" s="70"/>
      <c r="D136" s="75" t="s">
        <v>83</v>
      </c>
      <c r="E136" s="60"/>
      <c r="F136" s="62">
        <v>1</v>
      </c>
      <c r="G136" s="62" t="s">
        <v>176</v>
      </c>
      <c r="H136" s="69"/>
      <c r="I136" s="64"/>
      <c r="J136" s="64">
        <f t="shared" ref="J136" si="53">F136*H136</f>
        <v>0</v>
      </c>
      <c r="K136" s="65"/>
      <c r="L136" s="27"/>
    </row>
    <row r="137" spans="2:12" s="12" customFormat="1">
      <c r="B137" s="57"/>
      <c r="C137" s="70"/>
      <c r="D137" s="75"/>
      <c r="E137" s="60"/>
      <c r="F137" s="109"/>
      <c r="G137" s="112"/>
      <c r="H137" s="69"/>
      <c r="I137" s="64"/>
      <c r="J137" s="64"/>
      <c r="K137" s="65"/>
      <c r="L137" s="27"/>
    </row>
    <row r="138" spans="2:12" s="12" customFormat="1">
      <c r="B138" s="93">
        <v>3.5599999999999898</v>
      </c>
      <c r="C138" s="70"/>
      <c r="D138" s="75" t="s">
        <v>84</v>
      </c>
      <c r="E138" s="60"/>
      <c r="F138" s="62">
        <v>1</v>
      </c>
      <c r="G138" s="62" t="s">
        <v>176</v>
      </c>
      <c r="H138" s="69"/>
      <c r="I138" s="64"/>
      <c r="J138" s="64">
        <f t="shared" ref="J138" si="54">F138*H138</f>
        <v>0</v>
      </c>
      <c r="K138" s="65"/>
      <c r="L138" s="27"/>
    </row>
    <row r="139" spans="2:12" s="12" customFormat="1">
      <c r="B139" s="77"/>
      <c r="C139" s="70"/>
      <c r="D139" s="75"/>
      <c r="E139" s="60"/>
      <c r="F139" s="109"/>
      <c r="G139" s="112"/>
      <c r="H139" s="69"/>
      <c r="I139" s="64"/>
      <c r="J139" s="64"/>
      <c r="K139" s="65"/>
      <c r="L139" s="27"/>
    </row>
    <row r="140" spans="2:12" s="12" customFormat="1">
      <c r="B140" s="94">
        <v>3.5699999999999901</v>
      </c>
      <c r="C140" s="70"/>
      <c r="D140" s="75" t="s">
        <v>85</v>
      </c>
      <c r="E140" s="60"/>
      <c r="F140" s="62">
        <v>1</v>
      </c>
      <c r="G140" s="62" t="s">
        <v>176</v>
      </c>
      <c r="H140" s="69"/>
      <c r="I140" s="64"/>
      <c r="J140" s="64">
        <f t="shared" ref="J140" si="55">F140*H140</f>
        <v>0</v>
      </c>
      <c r="K140" s="65"/>
      <c r="L140" s="27"/>
    </row>
    <row r="141" spans="2:12" s="12" customFormat="1" ht="12.75" customHeight="1">
      <c r="B141" s="57"/>
      <c r="C141" s="70"/>
      <c r="D141" s="75"/>
      <c r="E141" s="60"/>
      <c r="F141" s="109"/>
      <c r="G141" s="112"/>
      <c r="H141" s="69"/>
      <c r="I141" s="64"/>
      <c r="J141" s="64"/>
      <c r="K141" s="65"/>
      <c r="L141" s="27"/>
    </row>
    <row r="142" spans="2:12" s="12" customFormat="1">
      <c r="B142" s="93">
        <v>3.5799999999999899</v>
      </c>
      <c r="C142" s="70"/>
      <c r="D142" s="75" t="s">
        <v>86</v>
      </c>
      <c r="E142" s="60"/>
      <c r="F142" s="62">
        <v>1</v>
      </c>
      <c r="G142" s="62" t="s">
        <v>176</v>
      </c>
      <c r="H142" s="69"/>
      <c r="I142" s="64"/>
      <c r="J142" s="64">
        <f t="shared" ref="J142" si="56">F142*H142</f>
        <v>0</v>
      </c>
      <c r="K142" s="65"/>
      <c r="L142" s="27"/>
    </row>
    <row r="143" spans="2:12" s="12" customFormat="1">
      <c r="B143" s="77"/>
      <c r="C143" s="70"/>
      <c r="D143" s="75"/>
      <c r="E143" s="60"/>
      <c r="F143" s="109"/>
      <c r="G143" s="112"/>
      <c r="H143" s="69"/>
      <c r="I143" s="64"/>
      <c r="J143" s="64"/>
      <c r="K143" s="65"/>
      <c r="L143" s="27"/>
    </row>
    <row r="144" spans="2:12" s="12" customFormat="1">
      <c r="B144" s="94">
        <v>3.5899999999999901</v>
      </c>
      <c r="C144" s="70"/>
      <c r="D144" s="75" t="s">
        <v>87</v>
      </c>
      <c r="E144" s="60"/>
      <c r="F144" s="62">
        <v>1</v>
      </c>
      <c r="G144" s="62" t="s">
        <v>176</v>
      </c>
      <c r="H144" s="69"/>
      <c r="I144" s="64"/>
      <c r="J144" s="64">
        <f t="shared" ref="J144" si="57">F144*H144</f>
        <v>0</v>
      </c>
      <c r="K144" s="65"/>
      <c r="L144" s="27"/>
    </row>
    <row r="145" spans="2:12" s="12" customFormat="1">
      <c r="B145" s="57"/>
      <c r="C145" s="70"/>
      <c r="D145" s="113"/>
      <c r="E145" s="60"/>
      <c r="F145" s="111"/>
      <c r="G145" s="109"/>
      <c r="H145" s="69"/>
      <c r="I145" s="64"/>
      <c r="J145" s="64"/>
      <c r="K145" s="65"/>
      <c r="L145" s="27"/>
    </row>
    <row r="146" spans="2:12" s="12" customFormat="1">
      <c r="B146" s="93">
        <v>3.5999999999999899</v>
      </c>
      <c r="C146" s="70"/>
      <c r="D146" s="114" t="s">
        <v>88</v>
      </c>
      <c r="E146" s="60"/>
      <c r="F146" s="62">
        <v>1</v>
      </c>
      <c r="G146" s="62" t="s">
        <v>176</v>
      </c>
      <c r="H146" s="69"/>
      <c r="I146" s="64"/>
      <c r="J146" s="64">
        <f t="shared" ref="J146" si="58">F146*H146</f>
        <v>0</v>
      </c>
      <c r="K146" s="65"/>
      <c r="L146" s="27"/>
    </row>
    <row r="147" spans="2:12" s="12" customFormat="1">
      <c r="B147" s="77"/>
      <c r="C147" s="70"/>
      <c r="D147" s="115"/>
      <c r="E147" s="60"/>
      <c r="F147" s="369"/>
      <c r="G147" s="370"/>
      <c r="H147" s="371"/>
      <c r="I147" s="64"/>
      <c r="J147" s="64"/>
      <c r="K147" s="65"/>
      <c r="L147" s="27"/>
    </row>
    <row r="148" spans="2:12" s="12" customFormat="1">
      <c r="B148" s="94">
        <v>3.6099999999999901</v>
      </c>
      <c r="C148" s="70"/>
      <c r="D148" s="116" t="s">
        <v>89</v>
      </c>
      <c r="E148" s="60"/>
      <c r="F148" s="62">
        <v>1</v>
      </c>
      <c r="G148" s="62" t="s">
        <v>176</v>
      </c>
      <c r="H148" s="69"/>
      <c r="I148" s="64"/>
      <c r="J148" s="64">
        <f t="shared" ref="J148" si="59">F148*H148</f>
        <v>0</v>
      </c>
      <c r="K148" s="65"/>
      <c r="L148" s="27"/>
    </row>
    <row r="149" spans="2:12" s="12" customFormat="1">
      <c r="B149" s="57"/>
      <c r="C149" s="70"/>
      <c r="D149" s="117"/>
      <c r="E149" s="60"/>
      <c r="F149" s="109"/>
      <c r="G149" s="112"/>
      <c r="H149" s="69"/>
      <c r="I149" s="64"/>
      <c r="J149" s="64"/>
      <c r="K149" s="65"/>
      <c r="L149" s="27"/>
    </row>
    <row r="150" spans="2:12" s="12" customFormat="1">
      <c r="B150" s="93">
        <v>3.6199999999999899</v>
      </c>
      <c r="C150" s="70"/>
      <c r="D150" s="118" t="s">
        <v>90</v>
      </c>
      <c r="E150" s="60"/>
      <c r="F150" s="62">
        <v>1</v>
      </c>
      <c r="G150" s="62" t="s">
        <v>176</v>
      </c>
      <c r="H150" s="69"/>
      <c r="I150" s="64"/>
      <c r="J150" s="64">
        <f t="shared" ref="J150" si="60">F150*H150</f>
        <v>0</v>
      </c>
      <c r="K150" s="65"/>
      <c r="L150" s="27"/>
    </row>
    <row r="151" spans="2:12" s="12" customFormat="1">
      <c r="B151" s="77"/>
      <c r="C151" s="70"/>
      <c r="D151" s="119"/>
      <c r="E151" s="60"/>
      <c r="F151" s="120"/>
      <c r="G151" s="120"/>
      <c r="H151" s="69"/>
      <c r="I151" s="64"/>
      <c r="J151" s="64"/>
      <c r="K151" s="65"/>
      <c r="L151" s="27"/>
    </row>
    <row r="152" spans="2:12" s="12" customFormat="1">
      <c r="B152" s="94">
        <v>3.6299999999999901</v>
      </c>
      <c r="C152" s="70"/>
      <c r="D152" s="121" t="s">
        <v>91</v>
      </c>
      <c r="E152" s="60"/>
      <c r="F152" s="62">
        <v>1</v>
      </c>
      <c r="G152" s="62" t="s">
        <v>176</v>
      </c>
      <c r="H152" s="69"/>
      <c r="I152" s="64"/>
      <c r="J152" s="64">
        <f t="shared" ref="J152" si="61">F152*H152</f>
        <v>0</v>
      </c>
      <c r="K152" s="65"/>
      <c r="L152" s="27"/>
    </row>
    <row r="153" spans="2:12" s="12" customFormat="1">
      <c r="B153" s="57"/>
      <c r="C153" s="70"/>
      <c r="D153" s="121"/>
      <c r="E153" s="60"/>
      <c r="F153" s="122"/>
      <c r="G153" s="122"/>
      <c r="H153" s="69"/>
      <c r="I153" s="64"/>
      <c r="J153" s="64"/>
      <c r="K153" s="65"/>
      <c r="L153" s="27"/>
    </row>
    <row r="154" spans="2:12" s="12" customFormat="1">
      <c r="B154" s="93">
        <v>3.6399999999999899</v>
      </c>
      <c r="C154" s="70"/>
      <c r="D154" s="121" t="s">
        <v>135</v>
      </c>
      <c r="E154" s="60"/>
      <c r="F154" s="62">
        <v>1</v>
      </c>
      <c r="G154" s="62" t="s">
        <v>176</v>
      </c>
      <c r="H154" s="69"/>
      <c r="I154" s="64"/>
      <c r="J154" s="64">
        <f t="shared" ref="J154" si="62">F154*H154</f>
        <v>0</v>
      </c>
      <c r="K154" s="65"/>
      <c r="L154" s="27"/>
    </row>
    <row r="155" spans="2:12" s="12" customFormat="1">
      <c r="B155" s="77"/>
      <c r="C155" s="70"/>
      <c r="D155" s="123"/>
      <c r="E155" s="60"/>
      <c r="F155" s="122"/>
      <c r="G155" s="122"/>
      <c r="H155" s="69"/>
      <c r="I155" s="64"/>
      <c r="J155" s="64"/>
      <c r="K155" s="65"/>
      <c r="L155" s="27"/>
    </row>
    <row r="156" spans="2:12" s="12" customFormat="1">
      <c r="B156" s="94">
        <v>3.6499999999999901</v>
      </c>
      <c r="C156" s="70"/>
      <c r="D156" s="121" t="s">
        <v>92</v>
      </c>
      <c r="E156" s="60"/>
      <c r="F156" s="62">
        <v>1</v>
      </c>
      <c r="G156" s="62" t="s">
        <v>176</v>
      </c>
      <c r="H156" s="69"/>
      <c r="I156" s="64"/>
      <c r="J156" s="64">
        <f t="shared" ref="J156" si="63">F156*H156</f>
        <v>0</v>
      </c>
      <c r="K156" s="65"/>
      <c r="L156" s="27"/>
    </row>
    <row r="157" spans="2:12" s="12" customFormat="1">
      <c r="B157" s="57"/>
      <c r="C157" s="70"/>
      <c r="D157" s="123"/>
      <c r="E157" s="60"/>
      <c r="F157" s="122"/>
      <c r="G157" s="122"/>
      <c r="H157" s="69"/>
      <c r="I157" s="64"/>
      <c r="J157" s="64"/>
      <c r="K157" s="65"/>
      <c r="L157" s="27"/>
    </row>
    <row r="158" spans="2:12" s="12" customFormat="1">
      <c r="B158" s="93"/>
      <c r="C158" s="70"/>
      <c r="D158" s="121"/>
      <c r="E158" s="60"/>
      <c r="F158" s="122"/>
      <c r="G158" s="122"/>
      <c r="H158" s="69"/>
      <c r="I158" s="64"/>
      <c r="J158" s="64"/>
      <c r="K158" s="65"/>
      <c r="L158" s="27"/>
    </row>
    <row r="159" spans="2:12" s="12" customFormat="1">
      <c r="B159" s="316"/>
      <c r="C159" s="70"/>
      <c r="D159" s="121"/>
      <c r="E159" s="60"/>
      <c r="F159" s="122"/>
      <c r="G159" s="122"/>
      <c r="H159" s="69"/>
      <c r="I159" s="64"/>
      <c r="J159" s="64"/>
      <c r="K159" s="65"/>
      <c r="L159" s="27"/>
    </row>
    <row r="160" spans="2:12" s="12" customFormat="1">
      <c r="B160" s="316"/>
      <c r="C160" s="70"/>
      <c r="D160" s="121"/>
      <c r="E160" s="60"/>
      <c r="F160" s="122"/>
      <c r="G160" s="122"/>
      <c r="H160" s="69"/>
      <c r="I160" s="64"/>
      <c r="J160" s="64"/>
      <c r="K160" s="65"/>
      <c r="L160" s="27"/>
    </row>
    <row r="161" spans="2:12" s="12" customFormat="1">
      <c r="B161" s="316"/>
      <c r="C161" s="70"/>
      <c r="D161" s="121"/>
      <c r="E161" s="60"/>
      <c r="F161" s="122"/>
      <c r="G161" s="122"/>
      <c r="H161" s="69"/>
      <c r="I161" s="64"/>
      <c r="J161" s="64"/>
      <c r="K161" s="65"/>
      <c r="L161" s="27"/>
    </row>
    <row r="162" spans="2:12" s="12" customFormat="1">
      <c r="B162" s="316"/>
      <c r="C162" s="70"/>
      <c r="D162" s="121"/>
      <c r="E162" s="60"/>
      <c r="F162" s="122"/>
      <c r="G162" s="122"/>
      <c r="H162" s="69"/>
      <c r="I162" s="64"/>
      <c r="J162" s="64"/>
      <c r="K162" s="65"/>
      <c r="L162" s="27"/>
    </row>
    <row r="163" spans="2:12" s="12" customFormat="1">
      <c r="B163" s="316"/>
      <c r="C163" s="70"/>
      <c r="D163" s="121"/>
      <c r="E163" s="60"/>
      <c r="F163" s="122"/>
      <c r="G163" s="122"/>
      <c r="H163" s="69"/>
      <c r="I163" s="64"/>
      <c r="J163" s="64"/>
      <c r="K163" s="65"/>
      <c r="L163" s="27"/>
    </row>
    <row r="164" spans="2:12" s="12" customFormat="1">
      <c r="B164" s="316"/>
      <c r="C164" s="70"/>
      <c r="D164" s="121"/>
      <c r="E164" s="60"/>
      <c r="F164" s="122"/>
      <c r="G164" s="122"/>
      <c r="H164" s="69"/>
      <c r="I164" s="64"/>
      <c r="J164" s="64"/>
      <c r="K164" s="65"/>
      <c r="L164" s="27"/>
    </row>
    <row r="165" spans="2:12" s="12" customFormat="1">
      <c r="B165" s="316"/>
      <c r="C165" s="70"/>
      <c r="D165" s="121"/>
      <c r="E165" s="60"/>
      <c r="F165" s="122"/>
      <c r="G165" s="122"/>
      <c r="H165" s="69"/>
      <c r="I165" s="64"/>
      <c r="J165" s="64"/>
      <c r="K165" s="65"/>
      <c r="L165" s="27"/>
    </row>
    <row r="166" spans="2:12" s="12" customFormat="1">
      <c r="B166" s="316"/>
      <c r="C166" s="70"/>
      <c r="D166" s="95" t="s">
        <v>102</v>
      </c>
      <c r="E166" s="96"/>
      <c r="F166" s="372" t="s">
        <v>101</v>
      </c>
      <c r="G166" s="373"/>
      <c r="H166" s="374"/>
      <c r="I166" s="97"/>
      <c r="J166" s="142">
        <f>SUM(J127:J165)</f>
        <v>0</v>
      </c>
      <c r="K166" s="65"/>
      <c r="L166" s="27"/>
    </row>
    <row r="167" spans="2:12" s="12" customFormat="1">
      <c r="B167" s="316"/>
      <c r="C167" s="70"/>
      <c r="D167" s="121"/>
      <c r="E167" s="60"/>
      <c r="F167" s="122"/>
      <c r="G167" s="122"/>
      <c r="H167" s="69"/>
      <c r="I167" s="64"/>
      <c r="J167" s="64"/>
      <c r="K167" s="65"/>
      <c r="L167" s="27"/>
    </row>
    <row r="168" spans="2:12" s="12" customFormat="1">
      <c r="B168" s="57">
        <v>4</v>
      </c>
      <c r="C168" s="70"/>
      <c r="D168" s="125" t="s">
        <v>95</v>
      </c>
      <c r="E168" s="60"/>
      <c r="F168" s="109"/>
      <c r="G168" s="112"/>
      <c r="H168" s="69"/>
      <c r="I168" s="64"/>
      <c r="J168" s="64"/>
      <c r="K168" s="65"/>
      <c r="L168" s="27"/>
    </row>
    <row r="169" spans="2:12" s="12" customFormat="1" ht="15" customHeight="1">
      <c r="B169" s="126"/>
      <c r="C169" s="70"/>
      <c r="D169" s="127"/>
      <c r="E169" s="60"/>
      <c r="F169" s="109"/>
      <c r="G169" s="112"/>
      <c r="H169" s="69"/>
      <c r="I169" s="64"/>
      <c r="J169" s="64"/>
      <c r="K169" s="65"/>
      <c r="L169" s="27"/>
    </row>
    <row r="170" spans="2:12" s="12" customFormat="1">
      <c r="B170" s="57">
        <v>4.0999999999999996</v>
      </c>
      <c r="C170" s="70"/>
      <c r="D170" s="128" t="s">
        <v>96</v>
      </c>
      <c r="E170" s="60"/>
      <c r="F170" s="62">
        <v>1</v>
      </c>
      <c r="G170" s="62" t="s">
        <v>176</v>
      </c>
      <c r="H170" s="69"/>
      <c r="I170" s="64"/>
      <c r="J170" s="64">
        <f t="shared" ref="J170" si="64">F170*H170</f>
        <v>0</v>
      </c>
      <c r="K170" s="65"/>
      <c r="L170" s="27"/>
    </row>
    <row r="171" spans="2:12" s="12" customFormat="1">
      <c r="B171" s="126"/>
      <c r="C171" s="70"/>
      <c r="D171" s="127"/>
      <c r="E171" s="60"/>
      <c r="F171" s="109"/>
      <c r="G171" s="112"/>
      <c r="H171" s="69"/>
      <c r="I171" s="64"/>
      <c r="J171" s="64"/>
      <c r="K171" s="65"/>
      <c r="L171" s="27"/>
    </row>
    <row r="172" spans="2:12">
      <c r="B172" s="57">
        <v>4.2</v>
      </c>
      <c r="C172" s="129"/>
      <c r="D172" s="130" t="s">
        <v>136</v>
      </c>
      <c r="E172" s="60"/>
      <c r="F172" s="62">
        <v>1</v>
      </c>
      <c r="G172" s="62" t="s">
        <v>176</v>
      </c>
      <c r="H172" s="69"/>
      <c r="I172" s="64"/>
      <c r="J172" s="64">
        <f t="shared" ref="J172" si="65">F172*H172</f>
        <v>0</v>
      </c>
      <c r="K172" s="65"/>
    </row>
    <row r="173" spans="2:12" s="133" customFormat="1" ht="14.25">
      <c r="B173" s="126"/>
      <c r="C173" s="129"/>
      <c r="D173" s="131"/>
      <c r="E173" s="60"/>
      <c r="F173" s="109"/>
      <c r="G173" s="112"/>
      <c r="H173" s="69"/>
      <c r="I173" s="64"/>
      <c r="J173" s="64"/>
      <c r="K173" s="132"/>
      <c r="L173" s="66"/>
    </row>
    <row r="174" spans="2:12" s="133" customFormat="1" ht="14.25">
      <c r="B174" s="57">
        <v>4.3</v>
      </c>
      <c r="C174" s="129"/>
      <c r="D174" s="131" t="s">
        <v>137</v>
      </c>
      <c r="E174" s="60"/>
      <c r="F174" s="62">
        <v>1</v>
      </c>
      <c r="G174" s="62" t="s">
        <v>176</v>
      </c>
      <c r="H174" s="69"/>
      <c r="I174" s="64"/>
      <c r="J174" s="64">
        <f t="shared" ref="J174" si="66">F174*H174</f>
        <v>0</v>
      </c>
      <c r="K174" s="132"/>
      <c r="L174" s="66"/>
    </row>
    <row r="175" spans="2:12" s="133" customFormat="1" ht="14.25">
      <c r="B175" s="126"/>
      <c r="C175" s="129"/>
      <c r="D175" s="131"/>
      <c r="E175" s="60"/>
      <c r="F175" s="109"/>
      <c r="G175" s="112"/>
      <c r="H175" s="69"/>
      <c r="I175" s="64"/>
      <c r="J175" s="64"/>
      <c r="K175" s="132"/>
      <c r="L175" s="66"/>
    </row>
    <row r="176" spans="2:12" s="133" customFormat="1" ht="14.25">
      <c r="B176" s="57">
        <v>4.4000000000000004</v>
      </c>
      <c r="C176" s="129"/>
      <c r="D176" s="131" t="s">
        <v>138</v>
      </c>
      <c r="E176" s="60"/>
      <c r="F176" s="62">
        <v>1</v>
      </c>
      <c r="G176" s="62" t="s">
        <v>176</v>
      </c>
      <c r="H176" s="69"/>
      <c r="I176" s="64"/>
      <c r="J176" s="64">
        <f t="shared" ref="J176" si="67">F176*H176</f>
        <v>0</v>
      </c>
      <c r="K176" s="132"/>
      <c r="L176" s="66"/>
    </row>
    <row r="177" spans="2:12" s="133" customFormat="1" ht="14.25">
      <c r="B177" s="126"/>
      <c r="C177" s="129"/>
      <c r="D177" s="131"/>
      <c r="E177" s="60"/>
      <c r="F177" s="109"/>
      <c r="G177" s="112"/>
      <c r="H177" s="69"/>
      <c r="I177" s="64"/>
      <c r="J177" s="64"/>
      <c r="K177" s="132"/>
      <c r="L177" s="66"/>
    </row>
    <row r="178" spans="2:12" s="133" customFormat="1" ht="14.25">
      <c r="B178" s="57">
        <v>4.5</v>
      </c>
      <c r="C178" s="129"/>
      <c r="D178" s="131" t="s">
        <v>139</v>
      </c>
      <c r="E178" s="60"/>
      <c r="F178" s="62">
        <v>1</v>
      </c>
      <c r="G178" s="62" t="s">
        <v>176</v>
      </c>
      <c r="H178" s="69"/>
      <c r="I178" s="64"/>
      <c r="J178" s="64">
        <f t="shared" ref="J178" si="68">F178*H178</f>
        <v>0</v>
      </c>
      <c r="K178" s="132"/>
      <c r="L178" s="66"/>
    </row>
    <row r="179" spans="2:12" s="133" customFormat="1">
      <c r="B179" s="126"/>
      <c r="C179" s="129"/>
      <c r="D179" s="134"/>
      <c r="E179" s="60"/>
      <c r="F179" s="135"/>
      <c r="G179" s="136"/>
      <c r="H179" s="137"/>
      <c r="I179" s="64"/>
      <c r="J179" s="317"/>
      <c r="K179" s="132"/>
      <c r="L179" s="66"/>
    </row>
    <row r="180" spans="2:12" s="133" customFormat="1">
      <c r="B180" s="57">
        <v>4.5999999999999996</v>
      </c>
      <c r="C180" s="129"/>
      <c r="D180" s="114" t="s">
        <v>140</v>
      </c>
      <c r="E180" s="60"/>
      <c r="F180" s="62">
        <v>1</v>
      </c>
      <c r="G180" s="62" t="s">
        <v>176</v>
      </c>
      <c r="H180" s="139"/>
      <c r="I180" s="64"/>
      <c r="J180" s="64">
        <f t="shared" ref="J180" si="69">F180*H180</f>
        <v>0</v>
      </c>
      <c r="K180" s="132"/>
      <c r="L180" s="66"/>
    </row>
    <row r="181" spans="2:12" s="133" customFormat="1" ht="14.25">
      <c r="B181" s="126"/>
      <c r="C181" s="129"/>
      <c r="D181" s="318"/>
      <c r="E181" s="60"/>
      <c r="F181" s="319"/>
      <c r="G181" s="319"/>
      <c r="H181" s="320"/>
      <c r="I181" s="64"/>
      <c r="J181" s="64"/>
      <c r="K181" s="132"/>
      <c r="L181" s="66"/>
    </row>
    <row r="182" spans="2:12" s="91" customFormat="1" ht="14.25">
      <c r="B182" s="57">
        <v>4.7</v>
      </c>
      <c r="C182" s="129"/>
      <c r="D182" s="310" t="s">
        <v>97</v>
      </c>
      <c r="E182" s="60"/>
      <c r="F182" s="62">
        <v>1</v>
      </c>
      <c r="G182" s="62" t="s">
        <v>176</v>
      </c>
      <c r="H182" s="320"/>
      <c r="I182" s="64"/>
      <c r="J182" s="64">
        <f t="shared" ref="J182" si="70">F182*H182</f>
        <v>0</v>
      </c>
      <c r="K182" s="132"/>
      <c r="L182" s="90"/>
    </row>
    <row r="183" spans="2:12" s="91" customFormat="1" ht="14.25">
      <c r="B183" s="126"/>
      <c r="C183" s="129"/>
      <c r="D183" s="310"/>
      <c r="E183" s="60"/>
      <c r="F183" s="319"/>
      <c r="G183" s="319"/>
      <c r="H183" s="320"/>
      <c r="I183" s="64"/>
      <c r="J183" s="64"/>
      <c r="K183" s="132"/>
      <c r="L183" s="90"/>
    </row>
    <row r="184" spans="2:12" s="140" customFormat="1" ht="18.75" customHeight="1">
      <c r="B184" s="57">
        <v>4.8</v>
      </c>
      <c r="C184" s="129"/>
      <c r="D184" s="310" t="s">
        <v>141</v>
      </c>
      <c r="E184" s="60"/>
      <c r="F184" s="62">
        <v>1</v>
      </c>
      <c r="G184" s="62" t="s">
        <v>176</v>
      </c>
      <c r="H184" s="320"/>
      <c r="I184" s="64"/>
      <c r="J184" s="64">
        <f t="shared" ref="J184" si="71">F184*H184</f>
        <v>0</v>
      </c>
      <c r="K184" s="132"/>
      <c r="L184" s="37"/>
    </row>
    <row r="185" spans="2:12" s="141" customFormat="1">
      <c r="B185" s="126"/>
      <c r="C185" s="129"/>
      <c r="D185" s="310"/>
      <c r="E185" s="60"/>
      <c r="F185" s="319"/>
      <c r="G185" s="319"/>
      <c r="H185" s="320"/>
      <c r="I185" s="64"/>
      <c r="J185" s="64"/>
      <c r="K185" s="132"/>
      <c r="L185" s="37"/>
    </row>
    <row r="186" spans="2:12" s="141" customFormat="1">
      <c r="B186" s="57">
        <v>4.9000000000000004</v>
      </c>
      <c r="C186" s="129"/>
      <c r="D186" s="310" t="s">
        <v>142</v>
      </c>
      <c r="E186" s="60"/>
      <c r="F186" s="62">
        <v>1</v>
      </c>
      <c r="G186" s="62" t="s">
        <v>176</v>
      </c>
      <c r="H186" s="320"/>
      <c r="I186" s="64"/>
      <c r="J186" s="64">
        <f t="shared" ref="J186" si="72">F186*H186</f>
        <v>0</v>
      </c>
      <c r="K186" s="132"/>
      <c r="L186" s="37"/>
    </row>
    <row r="187" spans="2:12" s="141" customFormat="1">
      <c r="B187" s="126"/>
      <c r="C187" s="129"/>
      <c r="D187" s="310"/>
      <c r="E187" s="60"/>
      <c r="F187" s="319"/>
      <c r="G187" s="319"/>
      <c r="H187" s="320"/>
      <c r="I187" s="64"/>
      <c r="J187" s="64"/>
      <c r="K187" s="132"/>
      <c r="L187" s="37"/>
    </row>
    <row r="188" spans="2:12" s="141" customFormat="1">
      <c r="B188" s="93">
        <v>4.0999999999999996</v>
      </c>
      <c r="C188" s="129"/>
      <c r="D188" s="310" t="s">
        <v>143</v>
      </c>
      <c r="E188" s="60"/>
      <c r="F188" s="62">
        <v>1</v>
      </c>
      <c r="G188" s="62" t="s">
        <v>176</v>
      </c>
      <c r="H188" s="320"/>
      <c r="I188" s="64"/>
      <c r="J188" s="64">
        <f t="shared" ref="J188" si="73">F188*H188</f>
        <v>0</v>
      </c>
      <c r="K188" s="132"/>
      <c r="L188" s="37"/>
    </row>
    <row r="189" spans="2:12" s="141" customFormat="1">
      <c r="B189" s="126"/>
      <c r="C189" s="129"/>
      <c r="D189" s="310"/>
      <c r="E189" s="60"/>
      <c r="F189" s="319"/>
      <c r="G189" s="319"/>
      <c r="H189" s="320"/>
      <c r="I189" s="64"/>
      <c r="J189" s="317"/>
      <c r="K189" s="132"/>
      <c r="L189" s="37"/>
    </row>
    <row r="190" spans="2:12" s="141" customFormat="1">
      <c r="B190" s="93">
        <v>4.1100000000000003</v>
      </c>
      <c r="C190" s="129"/>
      <c r="D190" s="310" t="s">
        <v>144</v>
      </c>
      <c r="E190" s="60"/>
      <c r="F190" s="62">
        <v>1</v>
      </c>
      <c r="G190" s="62" t="s">
        <v>176</v>
      </c>
      <c r="H190" s="320"/>
      <c r="I190" s="64"/>
      <c r="J190" s="64">
        <f t="shared" ref="J190" si="74">F190*H190</f>
        <v>0</v>
      </c>
      <c r="K190" s="132"/>
      <c r="L190" s="37"/>
    </row>
    <row r="191" spans="2:12" s="141" customFormat="1">
      <c r="B191" s="126"/>
      <c r="C191" s="129"/>
      <c r="D191" s="310"/>
      <c r="E191" s="60"/>
      <c r="F191" s="319"/>
      <c r="G191" s="319"/>
      <c r="H191" s="320"/>
      <c r="I191" s="64"/>
      <c r="J191" s="317"/>
      <c r="K191" s="132"/>
      <c r="L191" s="37"/>
    </row>
    <row r="192" spans="2:12" s="141" customFormat="1">
      <c r="B192" s="93">
        <v>4.12</v>
      </c>
      <c r="C192" s="129"/>
      <c r="D192" s="310" t="s">
        <v>145</v>
      </c>
      <c r="E192" s="60"/>
      <c r="F192" s="62">
        <v>1</v>
      </c>
      <c r="G192" s="62" t="s">
        <v>176</v>
      </c>
      <c r="H192" s="320"/>
      <c r="I192" s="64"/>
      <c r="J192" s="64">
        <f t="shared" ref="J192" si="75">F192*H192</f>
        <v>0</v>
      </c>
      <c r="K192" s="132"/>
      <c r="L192" s="37"/>
    </row>
    <row r="193" spans="2:12" s="141" customFormat="1">
      <c r="B193" s="126"/>
      <c r="C193" s="129"/>
      <c r="D193" s="310"/>
      <c r="E193" s="60"/>
      <c r="F193" s="319"/>
      <c r="G193" s="319"/>
      <c r="H193" s="320"/>
      <c r="I193" s="64"/>
      <c r="J193" s="317"/>
      <c r="K193" s="132"/>
      <c r="L193" s="37"/>
    </row>
    <row r="194" spans="2:12" s="141" customFormat="1">
      <c r="B194" s="93">
        <v>4.13</v>
      </c>
      <c r="C194" s="129"/>
      <c r="D194" s="310" t="s">
        <v>146</v>
      </c>
      <c r="E194" s="60"/>
      <c r="F194" s="62">
        <v>1</v>
      </c>
      <c r="G194" s="62" t="s">
        <v>176</v>
      </c>
      <c r="H194" s="320"/>
      <c r="I194" s="64"/>
      <c r="J194" s="64">
        <f t="shared" ref="J194" si="76">F194*H194</f>
        <v>0</v>
      </c>
      <c r="K194" s="132"/>
      <c r="L194" s="37"/>
    </row>
    <row r="195" spans="2:12" s="141" customFormat="1">
      <c r="B195" s="126"/>
      <c r="C195" s="129"/>
      <c r="D195" s="310"/>
      <c r="E195" s="60"/>
      <c r="F195" s="319"/>
      <c r="G195" s="319"/>
      <c r="H195" s="320"/>
      <c r="I195" s="64"/>
      <c r="J195" s="317"/>
      <c r="K195" s="132"/>
      <c r="L195" s="37"/>
    </row>
    <row r="196" spans="2:12" s="141" customFormat="1">
      <c r="B196" s="93">
        <v>4.1399999999999997</v>
      </c>
      <c r="C196" s="129"/>
      <c r="D196" s="310" t="s">
        <v>147</v>
      </c>
      <c r="E196" s="60"/>
      <c r="F196" s="62">
        <v>1</v>
      </c>
      <c r="G196" s="62" t="s">
        <v>176</v>
      </c>
      <c r="H196" s="320"/>
      <c r="I196" s="64"/>
      <c r="J196" s="64">
        <f t="shared" ref="J196" si="77">F196*H196</f>
        <v>0</v>
      </c>
      <c r="K196" s="132"/>
      <c r="L196" s="37"/>
    </row>
    <row r="197" spans="2:12" s="141" customFormat="1">
      <c r="B197" s="126"/>
      <c r="C197" s="129"/>
      <c r="D197" s="310"/>
      <c r="E197" s="60"/>
      <c r="F197" s="319"/>
      <c r="G197" s="319"/>
      <c r="H197" s="320"/>
      <c r="I197" s="64"/>
      <c r="J197" s="317"/>
      <c r="K197" s="132"/>
      <c r="L197" s="37"/>
    </row>
    <row r="198" spans="2:12" s="141" customFormat="1">
      <c r="B198" s="93">
        <v>4.1500000000000004</v>
      </c>
      <c r="C198" s="129"/>
      <c r="D198" s="310" t="s">
        <v>94</v>
      </c>
      <c r="E198" s="60"/>
      <c r="F198" s="62">
        <v>1</v>
      </c>
      <c r="G198" s="62" t="s">
        <v>176</v>
      </c>
      <c r="H198" s="320"/>
      <c r="I198" s="64"/>
      <c r="J198" s="64">
        <f t="shared" ref="J198" si="78">F198*H198</f>
        <v>0</v>
      </c>
      <c r="K198" s="132"/>
      <c r="L198" s="37"/>
    </row>
    <row r="199" spans="2:12" s="141" customFormat="1">
      <c r="B199" s="126"/>
      <c r="C199" s="129"/>
      <c r="D199" s="310"/>
      <c r="E199" s="60"/>
      <c r="F199" s="319"/>
      <c r="G199" s="319"/>
      <c r="H199" s="320"/>
      <c r="I199" s="64"/>
      <c r="J199" s="317"/>
      <c r="K199" s="132"/>
      <c r="L199" s="37"/>
    </row>
    <row r="200" spans="2:12" s="141" customFormat="1">
      <c r="B200" s="93">
        <v>4.16</v>
      </c>
      <c r="C200" s="129"/>
      <c r="D200" s="310" t="s">
        <v>148</v>
      </c>
      <c r="E200" s="60"/>
      <c r="F200" s="62">
        <v>1</v>
      </c>
      <c r="G200" s="62" t="s">
        <v>176</v>
      </c>
      <c r="H200" s="320"/>
      <c r="I200" s="64"/>
      <c r="J200" s="64">
        <f t="shared" ref="J200" si="79">F200*H200</f>
        <v>0</v>
      </c>
      <c r="K200" s="132"/>
      <c r="L200" s="37"/>
    </row>
    <row r="201" spans="2:12" s="141" customFormat="1">
      <c r="B201" s="126"/>
      <c r="C201" s="129"/>
      <c r="D201" s="310"/>
      <c r="E201" s="60"/>
      <c r="F201" s="319"/>
      <c r="G201" s="319"/>
      <c r="H201" s="320"/>
      <c r="I201" s="64"/>
      <c r="J201" s="317"/>
      <c r="K201" s="132"/>
      <c r="L201" s="37"/>
    </row>
    <row r="202" spans="2:12">
      <c r="B202" s="93">
        <v>4.17</v>
      </c>
      <c r="C202" s="129"/>
      <c r="D202" s="310" t="s">
        <v>149</v>
      </c>
      <c r="E202" s="60"/>
      <c r="F202" s="62">
        <v>1</v>
      </c>
      <c r="G202" s="62" t="s">
        <v>176</v>
      </c>
      <c r="H202" s="320"/>
      <c r="I202" s="64"/>
      <c r="J202" s="64">
        <f>F202*H202</f>
        <v>0</v>
      </c>
      <c r="K202" s="132"/>
    </row>
    <row r="203" spans="2:12">
      <c r="B203" s="321"/>
      <c r="C203" s="129"/>
      <c r="D203" s="310"/>
      <c r="E203" s="60"/>
      <c r="F203" s="319"/>
      <c r="G203" s="319"/>
      <c r="H203" s="320"/>
      <c r="I203" s="64"/>
      <c r="J203" s="317"/>
      <c r="K203" s="132"/>
    </row>
    <row r="204" spans="2:12">
      <c r="B204" s="322"/>
      <c r="C204" s="129"/>
      <c r="D204" s="310"/>
      <c r="E204" s="60"/>
      <c r="F204" s="319"/>
      <c r="G204" s="319"/>
      <c r="H204" s="320"/>
      <c r="I204" s="64"/>
      <c r="J204" s="317"/>
      <c r="K204" s="132"/>
    </row>
    <row r="205" spans="2:12">
      <c r="B205" s="322"/>
      <c r="C205" s="129"/>
      <c r="D205" s="95" t="s">
        <v>107</v>
      </c>
      <c r="E205" s="96"/>
      <c r="F205" s="372" t="s">
        <v>101</v>
      </c>
      <c r="G205" s="373"/>
      <c r="H205" s="374"/>
      <c r="I205" s="97"/>
      <c r="J205" s="142">
        <f>SUM(J167:J204)</f>
        <v>0</v>
      </c>
      <c r="K205" s="132"/>
    </row>
    <row r="206" spans="2:12">
      <c r="B206" s="322"/>
      <c r="C206" s="129"/>
      <c r="D206" s="95"/>
      <c r="E206" s="96"/>
      <c r="F206" s="98"/>
      <c r="G206" s="98"/>
      <c r="H206" s="98"/>
      <c r="I206" s="97"/>
      <c r="J206" s="323"/>
      <c r="K206" s="132"/>
    </row>
    <row r="207" spans="2:12" ht="28.5">
      <c r="B207" s="322"/>
      <c r="C207" s="129"/>
      <c r="D207" s="310" t="s">
        <v>150</v>
      </c>
      <c r="E207" s="96"/>
      <c r="F207" s="98"/>
      <c r="G207" s="98"/>
      <c r="H207" s="98"/>
      <c r="I207" s="97"/>
      <c r="J207" s="323"/>
      <c r="K207" s="132"/>
    </row>
    <row r="208" spans="2:12">
      <c r="B208" s="322"/>
      <c r="C208" s="129"/>
      <c r="D208" s="95"/>
      <c r="E208" s="96"/>
      <c r="F208" s="98"/>
      <c r="G208" s="98"/>
      <c r="H208" s="98"/>
      <c r="I208" s="97"/>
      <c r="J208" s="323"/>
      <c r="K208" s="132"/>
    </row>
    <row r="209" spans="2:13">
      <c r="B209" s="322"/>
      <c r="C209" s="129"/>
      <c r="D209" s="95"/>
      <c r="E209" s="96"/>
      <c r="F209" s="98"/>
      <c r="G209" s="98"/>
      <c r="H209" s="98"/>
      <c r="I209" s="97"/>
      <c r="J209" s="323"/>
      <c r="K209" s="132"/>
    </row>
    <row r="210" spans="2:13">
      <c r="B210" s="322"/>
      <c r="C210" s="129"/>
      <c r="D210" s="12"/>
      <c r="E210" s="96"/>
      <c r="F210" s="98"/>
      <c r="G210" s="98"/>
      <c r="H210" s="98"/>
      <c r="I210" s="97"/>
      <c r="J210" s="323"/>
      <c r="K210" s="132"/>
    </row>
    <row r="211" spans="2:13">
      <c r="B211" s="322"/>
      <c r="C211" s="129"/>
      <c r="D211" s="12"/>
      <c r="E211" s="96"/>
      <c r="F211" s="98"/>
      <c r="G211" s="98"/>
      <c r="H211" s="98"/>
      <c r="I211" s="97"/>
      <c r="J211" s="323"/>
      <c r="K211" s="132"/>
      <c r="M211" s="98"/>
    </row>
    <row r="212" spans="2:13">
      <c r="B212" s="322"/>
      <c r="C212" s="129"/>
      <c r="D212" s="12"/>
      <c r="E212" s="96"/>
      <c r="F212" s="98"/>
      <c r="G212" s="98"/>
      <c r="H212" s="98"/>
      <c r="I212" s="97"/>
      <c r="J212" s="323"/>
      <c r="K212" s="132"/>
      <c r="M212" s="98"/>
    </row>
    <row r="213" spans="2:13">
      <c r="B213" s="322"/>
      <c r="C213" s="129"/>
      <c r="D213" s="12"/>
      <c r="E213" s="96"/>
      <c r="F213" s="98"/>
      <c r="G213" s="98"/>
      <c r="H213" s="98"/>
      <c r="I213" s="97"/>
      <c r="J213" s="323"/>
      <c r="K213" s="132"/>
      <c r="M213" s="98"/>
    </row>
    <row r="214" spans="2:13">
      <c r="B214" s="322"/>
      <c r="C214" s="129"/>
      <c r="D214" s="12"/>
      <c r="E214" s="96"/>
      <c r="F214" s="98"/>
      <c r="G214" s="98"/>
      <c r="H214" s="98"/>
      <c r="I214" s="97"/>
      <c r="J214" s="323"/>
      <c r="K214" s="132"/>
      <c r="M214" s="98"/>
    </row>
    <row r="215" spans="2:13">
      <c r="B215" s="322"/>
      <c r="C215" s="129"/>
      <c r="D215" s="12"/>
      <c r="E215" s="96"/>
      <c r="F215" s="98"/>
      <c r="G215" s="98"/>
      <c r="H215" s="98"/>
      <c r="I215" s="97"/>
      <c r="J215" s="323"/>
      <c r="K215" s="132"/>
      <c r="M215" s="98"/>
    </row>
    <row r="216" spans="2:13">
      <c r="B216" s="322"/>
      <c r="C216" s="129"/>
      <c r="D216" s="12"/>
      <c r="E216" s="96"/>
      <c r="F216" s="98"/>
      <c r="G216" s="98"/>
      <c r="H216" s="98"/>
      <c r="I216" s="97"/>
      <c r="J216" s="323"/>
      <c r="K216" s="132"/>
      <c r="M216" s="98"/>
    </row>
    <row r="217" spans="2:13">
      <c r="B217" s="322"/>
      <c r="C217" s="129"/>
      <c r="D217" s="12"/>
      <c r="E217" s="96"/>
      <c r="F217" s="98"/>
      <c r="G217" s="98"/>
      <c r="H217" s="98"/>
      <c r="I217" s="97"/>
      <c r="J217" s="323"/>
      <c r="K217" s="132"/>
      <c r="M217" s="98"/>
    </row>
    <row r="218" spans="2:13">
      <c r="B218" s="322"/>
      <c r="C218" s="129"/>
      <c r="D218" s="12"/>
      <c r="E218" s="96"/>
      <c r="F218" s="98"/>
      <c r="G218" s="98"/>
      <c r="H218" s="98"/>
      <c r="I218" s="97"/>
      <c r="J218" s="323"/>
      <c r="K218" s="132"/>
      <c r="M218" s="98"/>
    </row>
    <row r="219" spans="2:13">
      <c r="B219" s="322"/>
      <c r="C219" s="129"/>
      <c r="D219" s="12"/>
      <c r="E219" s="96"/>
      <c r="F219" s="98"/>
      <c r="G219" s="98"/>
      <c r="H219" s="98"/>
      <c r="I219" s="97"/>
      <c r="J219" s="323"/>
      <c r="K219" s="132"/>
      <c r="M219" s="98"/>
    </row>
    <row r="220" spans="2:13">
      <c r="B220" s="322"/>
      <c r="C220" s="129"/>
      <c r="D220" s="12"/>
      <c r="E220" s="96"/>
      <c r="F220" s="98"/>
      <c r="G220" s="98"/>
      <c r="H220" s="98"/>
      <c r="I220" s="97"/>
      <c r="J220" s="323"/>
      <c r="K220" s="132"/>
      <c r="M220" s="98"/>
    </row>
    <row r="221" spans="2:13">
      <c r="B221" s="322"/>
      <c r="C221" s="129"/>
      <c r="D221" s="12"/>
      <c r="E221" s="96"/>
      <c r="F221" s="98"/>
      <c r="G221" s="98"/>
      <c r="H221" s="98"/>
      <c r="I221" s="97"/>
      <c r="J221" s="323"/>
      <c r="K221" s="132"/>
      <c r="M221" s="98"/>
    </row>
    <row r="222" spans="2:13">
      <c r="B222" s="322"/>
      <c r="C222" s="129"/>
      <c r="D222" s="12"/>
      <c r="E222" s="96"/>
      <c r="F222" s="98"/>
      <c r="G222" s="98"/>
      <c r="H222" s="98"/>
      <c r="I222" s="97"/>
      <c r="J222" s="323"/>
      <c r="K222" s="132"/>
      <c r="M222" s="98"/>
    </row>
    <row r="223" spans="2:13">
      <c r="B223" s="322"/>
      <c r="C223" s="129"/>
      <c r="D223" s="12"/>
      <c r="E223" s="96"/>
      <c r="F223" s="98"/>
      <c r="G223" s="98"/>
      <c r="H223" s="98"/>
      <c r="I223" s="97"/>
      <c r="J223" s="323"/>
      <c r="K223" s="132"/>
      <c r="M223" s="98"/>
    </row>
    <row r="224" spans="2:13">
      <c r="B224" s="322"/>
      <c r="C224" s="129"/>
      <c r="D224" s="12"/>
      <c r="E224" s="96"/>
      <c r="F224" s="98"/>
      <c r="G224" s="98"/>
      <c r="H224" s="98"/>
      <c r="I224" s="97"/>
      <c r="J224" s="323"/>
      <c r="K224" s="132"/>
      <c r="M224" s="98"/>
    </row>
    <row r="225" spans="2:13">
      <c r="B225" s="322"/>
      <c r="C225" s="129"/>
      <c r="D225" s="12"/>
      <c r="E225" s="96"/>
      <c r="F225" s="98"/>
      <c r="G225" s="98"/>
      <c r="H225" s="98"/>
      <c r="I225" s="97"/>
      <c r="J225" s="323"/>
      <c r="K225" s="132"/>
      <c r="M225" s="98"/>
    </row>
    <row r="226" spans="2:13">
      <c r="B226" s="322"/>
      <c r="C226" s="129"/>
      <c r="D226" s="12"/>
      <c r="E226" s="96"/>
      <c r="F226" s="98"/>
      <c r="G226" s="98"/>
      <c r="H226" s="98"/>
      <c r="I226" s="97"/>
      <c r="J226" s="323"/>
      <c r="K226" s="132"/>
      <c r="M226" s="98"/>
    </row>
    <row r="227" spans="2:13">
      <c r="B227" s="322"/>
      <c r="C227" s="129"/>
      <c r="D227" s="12"/>
      <c r="E227" s="96"/>
      <c r="F227" s="98"/>
      <c r="G227" s="98"/>
      <c r="H227" s="98"/>
      <c r="I227" s="97"/>
      <c r="J227" s="323"/>
      <c r="K227" s="132"/>
      <c r="M227" s="98"/>
    </row>
    <row r="228" spans="2:13">
      <c r="B228" s="322"/>
      <c r="C228" s="129"/>
      <c r="D228" s="12"/>
      <c r="E228" s="96"/>
      <c r="F228" s="98"/>
      <c r="G228" s="98"/>
      <c r="H228" s="98"/>
      <c r="I228" s="97"/>
      <c r="J228" s="323"/>
      <c r="K228" s="132"/>
      <c r="M228" s="98"/>
    </row>
    <row r="229" spans="2:13">
      <c r="B229" s="322"/>
      <c r="C229" s="129"/>
      <c r="D229" s="12"/>
      <c r="E229" s="96"/>
      <c r="F229" s="98"/>
      <c r="G229" s="98"/>
      <c r="H229" s="98"/>
      <c r="I229" s="97"/>
      <c r="J229" s="323"/>
      <c r="K229" s="132"/>
    </row>
    <row r="230" spans="2:13">
      <c r="B230" s="322"/>
      <c r="C230" s="129"/>
      <c r="D230" s="12"/>
      <c r="E230" s="96"/>
      <c r="F230" s="98"/>
      <c r="G230" s="98"/>
      <c r="H230" s="98"/>
      <c r="I230" s="97"/>
      <c r="J230" s="323"/>
      <c r="K230" s="132"/>
    </row>
    <row r="231" spans="2:13">
      <c r="B231" s="322"/>
      <c r="C231" s="129"/>
      <c r="D231" s="12"/>
      <c r="E231" s="96"/>
      <c r="F231" s="98"/>
      <c r="G231" s="98"/>
      <c r="H231" s="98"/>
      <c r="I231" s="97"/>
      <c r="J231" s="323"/>
      <c r="K231" s="132"/>
      <c r="M231" s="98"/>
    </row>
    <row r="232" spans="2:13">
      <c r="B232" s="322"/>
      <c r="C232" s="129"/>
      <c r="D232" s="12"/>
      <c r="E232" s="96"/>
      <c r="F232" s="98"/>
      <c r="G232" s="98"/>
      <c r="H232" s="98"/>
      <c r="I232" s="97"/>
      <c r="J232" s="323"/>
      <c r="K232" s="132"/>
    </row>
    <row r="233" spans="2:13">
      <c r="B233" s="322"/>
      <c r="C233" s="129"/>
      <c r="D233" s="12"/>
      <c r="E233" s="96"/>
      <c r="F233" s="98"/>
      <c r="G233" s="98"/>
      <c r="H233" s="98"/>
      <c r="I233" s="97"/>
      <c r="J233" s="323"/>
      <c r="K233" s="132"/>
    </row>
    <row r="234" spans="2:13">
      <c r="B234" s="322"/>
      <c r="C234" s="129"/>
      <c r="D234" s="12"/>
      <c r="E234" s="96"/>
      <c r="F234" s="98"/>
      <c r="G234" s="98"/>
      <c r="H234" s="98"/>
      <c r="I234" s="97"/>
      <c r="J234" s="323"/>
      <c r="K234" s="132"/>
      <c r="M234" s="98"/>
    </row>
    <row r="235" spans="2:13">
      <c r="B235" s="322"/>
      <c r="C235" s="129"/>
      <c r="D235" s="12"/>
      <c r="E235" s="96"/>
      <c r="F235" s="98"/>
      <c r="G235" s="98"/>
      <c r="H235" s="98"/>
      <c r="I235" s="97"/>
      <c r="J235" s="323"/>
      <c r="K235" s="132"/>
    </row>
    <row r="236" spans="2:13">
      <c r="B236" s="322"/>
      <c r="C236" s="129"/>
      <c r="D236" s="12"/>
      <c r="E236" s="96"/>
      <c r="F236" s="98"/>
      <c r="G236" s="98"/>
      <c r="H236" s="98"/>
      <c r="I236" s="97"/>
      <c r="J236" s="323"/>
      <c r="K236" s="132"/>
    </row>
    <row r="237" spans="2:13">
      <c r="B237" s="322"/>
      <c r="C237" s="129"/>
      <c r="D237" s="12"/>
      <c r="E237" s="96"/>
      <c r="F237" s="98"/>
      <c r="G237" s="98"/>
      <c r="H237" s="98"/>
      <c r="I237" s="97"/>
      <c r="J237" s="323"/>
      <c r="K237" s="132"/>
    </row>
    <row r="238" spans="2:13">
      <c r="B238" s="322"/>
      <c r="C238" s="129"/>
      <c r="D238" s="12"/>
      <c r="E238" s="96"/>
      <c r="F238" s="98"/>
      <c r="G238" s="98"/>
      <c r="H238" s="98"/>
      <c r="I238" s="97"/>
      <c r="J238" s="323"/>
      <c r="K238" s="132"/>
      <c r="M238" s="98"/>
    </row>
    <row r="239" spans="2:13">
      <c r="B239" s="322"/>
      <c r="C239" s="129"/>
      <c r="D239" s="12"/>
      <c r="E239" s="96"/>
      <c r="F239" s="98"/>
      <c r="G239" s="98"/>
      <c r="H239" s="98"/>
      <c r="I239" s="97"/>
      <c r="J239" s="323"/>
      <c r="K239" s="132"/>
    </row>
    <row r="240" spans="2:13">
      <c r="B240" s="322"/>
      <c r="C240" s="129"/>
      <c r="D240" s="12"/>
      <c r="E240" s="96"/>
      <c r="F240" s="98"/>
      <c r="G240" s="98"/>
      <c r="H240" s="98"/>
      <c r="I240" s="97"/>
      <c r="J240" s="323"/>
      <c r="K240" s="132"/>
    </row>
    <row r="241" spans="2:11">
      <c r="B241" s="322"/>
      <c r="C241" s="129"/>
      <c r="D241" s="12"/>
      <c r="E241" s="96"/>
      <c r="F241" s="98"/>
      <c r="G241" s="98"/>
      <c r="H241" s="98"/>
      <c r="I241" s="97"/>
      <c r="J241" s="323"/>
      <c r="K241" s="132"/>
    </row>
    <row r="242" spans="2:11">
      <c r="B242" s="322"/>
      <c r="C242" s="129"/>
      <c r="D242" s="95"/>
      <c r="E242" s="96"/>
      <c r="F242" s="98"/>
      <c r="G242" s="98"/>
      <c r="H242" s="98"/>
      <c r="I242" s="97"/>
      <c r="J242" s="323"/>
      <c r="K242" s="132"/>
    </row>
    <row r="243" spans="2:11">
      <c r="B243" s="322"/>
      <c r="C243" s="129"/>
      <c r="D243" s="95" t="s">
        <v>151</v>
      </c>
      <c r="E243" s="96"/>
      <c r="F243" s="372" t="s">
        <v>101</v>
      </c>
      <c r="G243" s="373"/>
      <c r="H243" s="374"/>
      <c r="I243" s="97"/>
      <c r="J243" s="142">
        <f>SUM(J206:J242)</f>
        <v>0</v>
      </c>
      <c r="K243" s="132"/>
    </row>
    <row r="244" spans="2:11">
      <c r="B244" s="322"/>
      <c r="C244" s="129"/>
      <c r="D244" s="95"/>
      <c r="E244" s="96"/>
      <c r="F244" s="98"/>
      <c r="G244" s="98"/>
      <c r="H244" s="98"/>
      <c r="I244" s="97"/>
      <c r="J244" s="323"/>
      <c r="K244" s="132"/>
    </row>
    <row r="245" spans="2:11">
      <c r="B245" s="322"/>
      <c r="C245" s="129"/>
      <c r="D245" s="68" t="s">
        <v>160</v>
      </c>
      <c r="E245" s="96"/>
      <c r="F245" s="98"/>
      <c r="G245" s="98"/>
      <c r="H245" s="98"/>
      <c r="I245" s="97"/>
      <c r="J245" s="323"/>
      <c r="K245" s="132"/>
    </row>
    <row r="246" spans="2:11">
      <c r="B246" s="322"/>
      <c r="C246" s="129"/>
      <c r="D246" s="127"/>
      <c r="E246" s="96"/>
      <c r="F246" s="98"/>
      <c r="G246" s="98"/>
      <c r="H246" s="98"/>
      <c r="I246" s="97"/>
      <c r="J246" s="323"/>
      <c r="K246" s="132"/>
    </row>
    <row r="247" spans="2:11">
      <c r="B247" s="322"/>
      <c r="C247" s="129"/>
      <c r="D247" s="153" t="s">
        <v>215</v>
      </c>
      <c r="E247" s="96"/>
      <c r="F247" s="98"/>
      <c r="G247" s="98"/>
      <c r="H247" s="98"/>
      <c r="I247" s="97"/>
      <c r="J247" s="323"/>
      <c r="K247" s="132"/>
    </row>
    <row r="248" spans="2:11">
      <c r="B248" s="322"/>
      <c r="C248" s="129"/>
      <c r="D248" s="95"/>
      <c r="E248" s="96"/>
      <c r="F248" s="98"/>
      <c r="G248" s="98"/>
      <c r="H248" s="98"/>
      <c r="I248" s="97"/>
      <c r="J248" s="323"/>
      <c r="K248" s="132"/>
    </row>
    <row r="249" spans="2:11" ht="57">
      <c r="B249" s="322"/>
      <c r="C249" s="129"/>
      <c r="D249" s="310" t="s">
        <v>216</v>
      </c>
      <c r="E249" s="96"/>
      <c r="F249" s="98"/>
      <c r="G249" s="98"/>
      <c r="H249" s="98"/>
      <c r="I249" s="97"/>
      <c r="J249" s="64"/>
      <c r="K249" s="132"/>
    </row>
    <row r="250" spans="2:11">
      <c r="B250" s="322"/>
      <c r="C250" s="129"/>
      <c r="D250" s="95"/>
      <c r="E250" s="96"/>
      <c r="F250" s="98"/>
      <c r="G250" s="98"/>
      <c r="H250" s="98"/>
      <c r="I250" s="97"/>
      <c r="J250" s="323"/>
      <c r="K250" s="132"/>
    </row>
    <row r="251" spans="2:11">
      <c r="B251" s="322"/>
      <c r="C251" s="129"/>
      <c r="D251" s="324" t="s">
        <v>161</v>
      </c>
      <c r="E251" s="96"/>
      <c r="F251" s="62">
        <v>15</v>
      </c>
      <c r="G251" s="62" t="s">
        <v>214</v>
      </c>
      <c r="H251" s="146"/>
      <c r="I251" s="97"/>
      <c r="J251" s="325">
        <f>F251*H251</f>
        <v>0</v>
      </c>
      <c r="K251" s="132"/>
    </row>
    <row r="252" spans="2:11">
      <c r="B252" s="322"/>
      <c r="C252" s="129"/>
      <c r="D252" s="324" t="s">
        <v>162</v>
      </c>
      <c r="E252" s="96"/>
      <c r="F252" s="62">
        <v>15</v>
      </c>
      <c r="G252" s="62" t="s">
        <v>214</v>
      </c>
      <c r="H252" s="146"/>
      <c r="I252" s="97"/>
      <c r="J252" s="325">
        <f t="shared" ref="J252" si="80">F252*H252</f>
        <v>0</v>
      </c>
      <c r="K252" s="132"/>
    </row>
    <row r="253" spans="2:11">
      <c r="B253" s="322"/>
      <c r="C253" s="129"/>
      <c r="D253" s="95"/>
      <c r="E253" s="96"/>
      <c r="F253" s="62"/>
      <c r="G253" s="62"/>
      <c r="H253" s="98"/>
      <c r="I253" s="97"/>
      <c r="J253" s="323"/>
      <c r="K253" s="132"/>
    </row>
    <row r="254" spans="2:11">
      <c r="B254" s="322"/>
      <c r="C254" s="129"/>
      <c r="D254" s="59" t="s">
        <v>163</v>
      </c>
      <c r="E254" s="96"/>
      <c r="F254" s="98"/>
      <c r="G254" s="98"/>
      <c r="H254" s="98"/>
      <c r="I254" s="97"/>
      <c r="J254" s="323"/>
      <c r="K254" s="132"/>
    </row>
    <row r="255" spans="2:11">
      <c r="B255" s="322"/>
      <c r="C255" s="129"/>
      <c r="D255" s="95"/>
      <c r="E255" s="96"/>
      <c r="F255" s="98"/>
      <c r="G255" s="98"/>
      <c r="H255" s="98"/>
      <c r="I255" s="97"/>
      <c r="J255" s="323"/>
      <c r="K255" s="132"/>
    </row>
    <row r="256" spans="2:11">
      <c r="B256" s="322"/>
      <c r="C256" s="129"/>
      <c r="D256" s="310" t="s">
        <v>164</v>
      </c>
      <c r="E256" s="96"/>
      <c r="F256" s="98"/>
      <c r="G256" s="98"/>
      <c r="H256" s="98"/>
      <c r="I256" s="97"/>
      <c r="J256" s="323"/>
      <c r="K256" s="132"/>
    </row>
    <row r="257" spans="2:11">
      <c r="B257" s="322"/>
      <c r="C257" s="129"/>
      <c r="D257" s="95"/>
      <c r="E257" s="96"/>
      <c r="F257" s="98"/>
      <c r="G257" s="98"/>
      <c r="H257" s="98"/>
      <c r="I257" s="97"/>
      <c r="J257" s="323"/>
      <c r="K257" s="132"/>
    </row>
    <row r="258" spans="2:11">
      <c r="B258" s="322"/>
      <c r="C258" s="129"/>
      <c r="D258" s="324" t="s">
        <v>165</v>
      </c>
      <c r="E258" s="96"/>
      <c r="F258" s="147">
        <v>1</v>
      </c>
      <c r="G258" s="147" t="s">
        <v>168</v>
      </c>
      <c r="H258" s="146"/>
      <c r="I258" s="97"/>
      <c r="J258" s="323"/>
      <c r="K258" s="132"/>
    </row>
    <row r="259" spans="2:11">
      <c r="B259" s="322"/>
      <c r="C259" s="129"/>
      <c r="D259" s="324" t="s">
        <v>166</v>
      </c>
      <c r="E259" s="96"/>
      <c r="F259" s="147">
        <v>1</v>
      </c>
      <c r="G259" s="147" t="s">
        <v>168</v>
      </c>
      <c r="H259" s="146"/>
      <c r="I259" s="97"/>
      <c r="J259" s="323"/>
      <c r="K259" s="132"/>
    </row>
    <row r="260" spans="2:11">
      <c r="B260" s="322"/>
      <c r="C260" s="129"/>
      <c r="D260" s="324" t="s">
        <v>167</v>
      </c>
      <c r="E260" s="96"/>
      <c r="F260" s="147">
        <v>1</v>
      </c>
      <c r="G260" s="147" t="s">
        <v>168</v>
      </c>
      <c r="H260" s="146"/>
      <c r="I260" s="97"/>
      <c r="J260" s="323"/>
      <c r="K260" s="132"/>
    </row>
    <row r="261" spans="2:11">
      <c r="B261" s="322"/>
      <c r="C261" s="129"/>
      <c r="D261" s="324"/>
      <c r="E261" s="96"/>
      <c r="F261" s="98"/>
      <c r="G261" s="98"/>
      <c r="H261" s="98"/>
      <c r="I261" s="97"/>
      <c r="J261" s="323"/>
      <c r="K261" s="132"/>
    </row>
    <row r="262" spans="2:11">
      <c r="B262" s="322"/>
      <c r="C262" s="129"/>
      <c r="D262" s="95"/>
      <c r="E262" s="96"/>
      <c r="F262" s="98"/>
      <c r="G262" s="98"/>
      <c r="H262" s="98"/>
      <c r="I262" s="97"/>
      <c r="J262" s="323"/>
      <c r="K262" s="132"/>
    </row>
    <row r="263" spans="2:11">
      <c r="B263" s="322"/>
      <c r="C263" s="129"/>
      <c r="D263" s="310" t="s">
        <v>169</v>
      </c>
      <c r="E263" s="96"/>
      <c r="F263" s="98"/>
      <c r="G263" s="98"/>
      <c r="H263" s="98"/>
      <c r="I263" s="97"/>
      <c r="J263" s="323"/>
      <c r="K263" s="132"/>
    </row>
    <row r="264" spans="2:11">
      <c r="B264" s="322"/>
      <c r="C264" s="129"/>
      <c r="D264" s="310" t="s">
        <v>173</v>
      </c>
      <c r="E264" s="96"/>
      <c r="F264" s="98"/>
      <c r="G264" s="98"/>
      <c r="H264" s="98"/>
      <c r="I264" s="97"/>
      <c r="J264" s="323"/>
      <c r="K264" s="132"/>
    </row>
    <row r="265" spans="2:11">
      <c r="B265" s="322"/>
      <c r="C265" s="129"/>
      <c r="D265" s="326" t="s">
        <v>181</v>
      </c>
      <c r="E265" s="96"/>
      <c r="F265" s="98"/>
      <c r="G265" s="98"/>
      <c r="H265" s="98"/>
      <c r="I265" s="97"/>
      <c r="J265" s="323"/>
      <c r="K265" s="132"/>
    </row>
    <row r="266" spans="2:11">
      <c r="B266" s="322"/>
      <c r="C266" s="129"/>
      <c r="D266" s="95"/>
      <c r="E266" s="96"/>
      <c r="F266" s="98"/>
      <c r="G266" s="98"/>
      <c r="H266" s="98"/>
      <c r="I266" s="97"/>
      <c r="J266" s="323"/>
      <c r="K266" s="132"/>
    </row>
    <row r="267" spans="2:11">
      <c r="B267" s="322"/>
      <c r="C267" s="129"/>
      <c r="D267" s="324" t="s">
        <v>170</v>
      </c>
      <c r="E267" s="96"/>
      <c r="F267" s="62">
        <v>1</v>
      </c>
      <c r="G267" s="62" t="s">
        <v>176</v>
      </c>
      <c r="H267" s="146"/>
      <c r="I267" s="105"/>
      <c r="J267" s="327"/>
      <c r="K267" s="132"/>
    </row>
    <row r="268" spans="2:11">
      <c r="B268" s="322"/>
      <c r="C268" s="129"/>
      <c r="D268" s="324" t="s">
        <v>171</v>
      </c>
      <c r="E268" s="96"/>
      <c r="F268" s="147">
        <v>30</v>
      </c>
      <c r="G268" s="147" t="s">
        <v>172</v>
      </c>
      <c r="H268" s="299">
        <f>(H258+H259+H260)*H267</f>
        <v>0</v>
      </c>
      <c r="I268" s="105"/>
      <c r="J268" s="328">
        <f>F268*H268</f>
        <v>0</v>
      </c>
      <c r="K268" s="132"/>
    </row>
    <row r="269" spans="2:11">
      <c r="B269" s="322"/>
      <c r="C269" s="129"/>
      <c r="D269" s="95"/>
      <c r="E269" s="96"/>
      <c r="F269" s="98"/>
      <c r="G269" s="98"/>
      <c r="H269" s="98"/>
      <c r="I269" s="97"/>
      <c r="J269" s="323"/>
      <c r="K269" s="132"/>
    </row>
    <row r="270" spans="2:11">
      <c r="B270" s="322"/>
      <c r="C270" s="129"/>
      <c r="D270" s="324" t="s">
        <v>174</v>
      </c>
      <c r="E270" s="96"/>
      <c r="F270" s="62">
        <v>1</v>
      </c>
      <c r="G270" s="62" t="s">
        <v>176</v>
      </c>
      <c r="H270" s="146"/>
      <c r="I270" s="105"/>
      <c r="J270" s="327"/>
      <c r="K270" s="132"/>
    </row>
    <row r="271" spans="2:11">
      <c r="B271" s="322"/>
      <c r="C271" s="129"/>
      <c r="D271" s="324" t="s">
        <v>175</v>
      </c>
      <c r="E271" s="96"/>
      <c r="F271" s="147">
        <v>15</v>
      </c>
      <c r="G271" s="147" t="s">
        <v>172</v>
      </c>
      <c r="H271" s="299">
        <f>(H258+H259+H260)*H270</f>
        <v>0</v>
      </c>
      <c r="I271" s="105"/>
      <c r="J271" s="328">
        <f>F271*H271</f>
        <v>0</v>
      </c>
      <c r="K271" s="132"/>
    </row>
    <row r="272" spans="2:11">
      <c r="B272" s="322"/>
      <c r="C272" s="129"/>
      <c r="D272" s="95"/>
      <c r="E272" s="96"/>
      <c r="F272" s="98"/>
      <c r="G272" s="98"/>
      <c r="H272" s="98"/>
      <c r="I272" s="97"/>
      <c r="J272" s="323"/>
      <c r="K272" s="132"/>
    </row>
    <row r="273" spans="2:11">
      <c r="B273" s="322"/>
      <c r="C273" s="129"/>
      <c r="D273" s="324" t="s">
        <v>177</v>
      </c>
      <c r="E273" s="96"/>
      <c r="F273" s="62">
        <v>1</v>
      </c>
      <c r="G273" s="62" t="s">
        <v>176</v>
      </c>
      <c r="H273" s="146"/>
      <c r="I273" s="105"/>
      <c r="J273" s="327"/>
      <c r="K273" s="132"/>
    </row>
    <row r="274" spans="2:11">
      <c r="B274" s="322"/>
      <c r="C274" s="129"/>
      <c r="D274" s="324" t="s">
        <v>178</v>
      </c>
      <c r="E274" s="96"/>
      <c r="F274" s="147">
        <v>5</v>
      </c>
      <c r="G274" s="147" t="s">
        <v>172</v>
      </c>
      <c r="H274" s="299">
        <f>(H258+H259+H260)*H273</f>
        <v>0</v>
      </c>
      <c r="I274" s="105"/>
      <c r="J274" s="328">
        <f>F274*H274</f>
        <v>0</v>
      </c>
      <c r="K274" s="132"/>
    </row>
    <row r="275" spans="2:11">
      <c r="B275" s="322"/>
      <c r="C275" s="129"/>
      <c r="D275" s="95"/>
      <c r="E275" s="96"/>
      <c r="F275" s="98"/>
      <c r="G275" s="98"/>
      <c r="H275" s="98"/>
      <c r="I275" s="97"/>
      <c r="J275" s="323"/>
      <c r="K275" s="132"/>
    </row>
    <row r="276" spans="2:11">
      <c r="B276" s="322"/>
      <c r="C276" s="129"/>
      <c r="D276" s="95"/>
      <c r="E276" s="96"/>
      <c r="F276" s="98"/>
      <c r="G276" s="98"/>
      <c r="H276" s="98"/>
      <c r="I276" s="97"/>
      <c r="J276" s="323"/>
      <c r="K276" s="132"/>
    </row>
    <row r="277" spans="2:11">
      <c r="B277" s="322"/>
      <c r="C277" s="129"/>
      <c r="D277" s="310" t="s">
        <v>179</v>
      </c>
      <c r="E277" s="96"/>
      <c r="F277" s="62">
        <v>1</v>
      </c>
      <c r="G277" s="62" t="s">
        <v>176</v>
      </c>
      <c r="H277" s="146"/>
      <c r="I277" s="97"/>
      <c r="J277" s="323"/>
      <c r="K277" s="132"/>
    </row>
    <row r="278" spans="2:11">
      <c r="B278" s="322"/>
      <c r="C278" s="129"/>
      <c r="D278" s="324" t="s">
        <v>180</v>
      </c>
      <c r="E278" s="96"/>
      <c r="F278" s="62">
        <v>1</v>
      </c>
      <c r="G278" s="62" t="s">
        <v>182</v>
      </c>
      <c r="H278" s="299">
        <v>2500</v>
      </c>
      <c r="I278" s="97"/>
      <c r="J278" s="329">
        <f>(H278*H277)+H278</f>
        <v>2500</v>
      </c>
      <c r="K278" s="132"/>
    </row>
    <row r="279" spans="2:11">
      <c r="B279" s="322"/>
      <c r="C279" s="129"/>
      <c r="D279" s="95"/>
      <c r="E279" s="96"/>
      <c r="F279" s="98"/>
      <c r="G279" s="98"/>
      <c r="H279" s="98"/>
      <c r="I279" s="97"/>
      <c r="J279" s="323"/>
      <c r="K279" s="132"/>
    </row>
    <row r="280" spans="2:11">
      <c r="B280" s="322"/>
      <c r="C280" s="129"/>
      <c r="D280" s="95" t="s">
        <v>159</v>
      </c>
      <c r="E280" s="96"/>
      <c r="F280" s="372" t="s">
        <v>203</v>
      </c>
      <c r="G280" s="373"/>
      <c r="H280" s="374"/>
      <c r="I280" s="97"/>
      <c r="J280" s="142">
        <f>SUM(J245:J279)</f>
        <v>2500</v>
      </c>
      <c r="K280" s="132"/>
    </row>
    <row r="281" spans="2:11">
      <c r="B281" s="322"/>
      <c r="C281" s="129"/>
      <c r="D281" s="318"/>
      <c r="E281" s="60"/>
      <c r="F281" s="319"/>
      <c r="G281" s="319"/>
      <c r="H281" s="320"/>
      <c r="I281" s="64"/>
      <c r="J281" s="317"/>
      <c r="K281" s="132"/>
    </row>
    <row r="282" spans="2:11" s="37" customFormat="1">
      <c r="B282" s="322"/>
      <c r="C282" s="129"/>
      <c r="D282" s="330" t="s">
        <v>103</v>
      </c>
      <c r="E282" s="60"/>
      <c r="F282" s="319"/>
      <c r="G282" s="319"/>
      <c r="H282" s="320"/>
      <c r="I282" s="64"/>
      <c r="J282" s="317" t="s">
        <v>105</v>
      </c>
      <c r="K282" s="132"/>
    </row>
    <row r="283" spans="2:11" s="37" customFormat="1">
      <c r="B283" s="322"/>
      <c r="C283" s="129"/>
      <c r="D283" s="318"/>
      <c r="E283" s="60"/>
      <c r="F283" s="319"/>
      <c r="G283" s="319"/>
      <c r="H283" s="320"/>
      <c r="I283" s="64"/>
      <c r="J283" s="317"/>
      <c r="K283" s="132"/>
    </row>
    <row r="284" spans="2:11" s="37" customFormat="1">
      <c r="B284" s="322"/>
      <c r="C284" s="129"/>
      <c r="D284" s="331" t="s">
        <v>100</v>
      </c>
      <c r="E284" s="60"/>
      <c r="F284" s="319"/>
      <c r="G284" s="319"/>
      <c r="H284" s="320"/>
      <c r="I284" s="64"/>
      <c r="J284" s="317">
        <f>J47</f>
        <v>0</v>
      </c>
      <c r="K284" s="132"/>
    </row>
    <row r="285" spans="2:11" s="37" customFormat="1">
      <c r="B285" s="322"/>
      <c r="C285" s="129"/>
      <c r="D285" s="331" t="s">
        <v>99</v>
      </c>
      <c r="E285" s="60"/>
      <c r="F285" s="319"/>
      <c r="G285" s="319"/>
      <c r="H285" s="320"/>
      <c r="I285" s="64"/>
      <c r="J285" s="317">
        <f>J86</f>
        <v>0</v>
      </c>
      <c r="K285" s="132"/>
    </row>
    <row r="286" spans="2:11" s="37" customFormat="1">
      <c r="B286" s="322"/>
      <c r="C286" s="129"/>
      <c r="D286" s="331" t="s">
        <v>98</v>
      </c>
      <c r="E286" s="60"/>
      <c r="F286" s="319"/>
      <c r="G286" s="319"/>
      <c r="H286" s="320"/>
      <c r="I286" s="64"/>
      <c r="J286" s="317">
        <f>J126</f>
        <v>0</v>
      </c>
      <c r="K286" s="132"/>
    </row>
    <row r="287" spans="2:11" s="37" customFormat="1">
      <c r="B287" s="322"/>
      <c r="C287" s="129"/>
      <c r="D287" s="331" t="s">
        <v>104</v>
      </c>
      <c r="E287" s="60"/>
      <c r="F287" s="319"/>
      <c r="G287" s="319"/>
      <c r="H287" s="320"/>
      <c r="I287" s="64"/>
      <c r="J287" s="148">
        <f>J166</f>
        <v>0</v>
      </c>
      <c r="K287" s="132"/>
    </row>
    <row r="288" spans="2:11" s="37" customFormat="1">
      <c r="B288" s="322"/>
      <c r="C288" s="129"/>
      <c r="D288" s="331" t="s">
        <v>107</v>
      </c>
      <c r="E288" s="60"/>
      <c r="F288" s="319"/>
      <c r="G288" s="319"/>
      <c r="H288" s="320"/>
      <c r="I288" s="64"/>
      <c r="J288" s="148">
        <f>J205</f>
        <v>0</v>
      </c>
      <c r="K288" s="132"/>
    </row>
    <row r="289" spans="2:11" s="37" customFormat="1">
      <c r="B289" s="322"/>
      <c r="C289" s="129"/>
      <c r="D289" s="331" t="s">
        <v>151</v>
      </c>
      <c r="E289" s="60"/>
      <c r="F289" s="319"/>
      <c r="G289" s="319"/>
      <c r="H289" s="320"/>
      <c r="I289" s="64"/>
      <c r="J289" s="317">
        <f>J243</f>
        <v>0</v>
      </c>
      <c r="K289" s="132"/>
    </row>
    <row r="290" spans="2:11" s="37" customFormat="1">
      <c r="B290" s="322"/>
      <c r="C290" s="129"/>
      <c r="D290" s="331"/>
      <c r="E290" s="60"/>
      <c r="F290" s="319"/>
      <c r="G290" s="319"/>
      <c r="H290" s="320"/>
      <c r="I290" s="64"/>
      <c r="J290" s="317"/>
      <c r="K290" s="132"/>
    </row>
    <row r="291" spans="2:11" s="37" customFormat="1">
      <c r="B291" s="322"/>
      <c r="C291" s="129"/>
      <c r="D291" s="331"/>
      <c r="E291" s="60"/>
      <c r="F291" s="319"/>
      <c r="G291" s="319"/>
      <c r="H291" s="332"/>
      <c r="I291" s="64"/>
      <c r="J291" s="317"/>
      <c r="K291" s="132"/>
    </row>
    <row r="292" spans="2:11" s="37" customFormat="1">
      <c r="B292" s="322"/>
      <c r="C292" s="129"/>
      <c r="D292" s="333"/>
      <c r="E292" s="60"/>
      <c r="F292" s="319"/>
      <c r="G292" s="319"/>
      <c r="H292" s="320"/>
      <c r="I292" s="64"/>
      <c r="J292" s="317"/>
      <c r="K292" s="132"/>
    </row>
    <row r="293" spans="2:11" s="37" customFormat="1">
      <c r="B293" s="322"/>
      <c r="C293" s="129"/>
      <c r="D293" s="318" t="s">
        <v>152</v>
      </c>
      <c r="E293" s="60"/>
      <c r="F293" s="334" t="s">
        <v>106</v>
      </c>
      <c r="G293" s="319"/>
      <c r="H293" s="320"/>
      <c r="I293" s="64"/>
      <c r="J293" s="149">
        <f>SUM(J284:J291)</f>
        <v>0</v>
      </c>
      <c r="K293" s="132"/>
    </row>
    <row r="294" spans="2:11" s="37" customFormat="1">
      <c r="B294" s="322"/>
      <c r="C294" s="129"/>
      <c r="D294" s="318"/>
      <c r="E294" s="60"/>
      <c r="F294" s="319"/>
      <c r="G294" s="319"/>
      <c r="H294" s="320"/>
      <c r="I294" s="64"/>
      <c r="J294" s="150"/>
      <c r="K294" s="132"/>
    </row>
    <row r="295" spans="2:11" s="37" customFormat="1" ht="55.15" customHeight="1">
      <c r="B295" s="322"/>
      <c r="C295" s="129"/>
      <c r="D295" s="335" t="s">
        <v>212</v>
      </c>
      <c r="E295" s="60"/>
      <c r="F295" s="334"/>
      <c r="G295" s="319"/>
      <c r="H295" s="320"/>
      <c r="I295" s="64"/>
      <c r="J295" s="148"/>
      <c r="K295" s="132"/>
    </row>
    <row r="296" spans="2:11" s="37" customFormat="1">
      <c r="B296" s="322"/>
      <c r="C296" s="129"/>
      <c r="D296" s="336"/>
      <c r="E296" s="60"/>
      <c r="F296" s="319"/>
      <c r="G296" s="319"/>
      <c r="H296" s="320"/>
      <c r="I296" s="64"/>
      <c r="J296" s="148"/>
      <c r="K296" s="132"/>
    </row>
    <row r="297" spans="2:11" s="37" customFormat="1">
      <c r="B297" s="322"/>
      <c r="C297" s="129"/>
      <c r="D297" s="318"/>
      <c r="E297" s="60"/>
      <c r="F297" s="319"/>
      <c r="G297" s="319"/>
      <c r="H297" s="320"/>
      <c r="I297" s="64"/>
      <c r="J297" s="317"/>
      <c r="K297" s="132"/>
    </row>
    <row r="298" spans="2:11" s="37" customFormat="1">
      <c r="B298" s="322"/>
      <c r="C298" s="129"/>
      <c r="D298" s="318"/>
      <c r="E298" s="60"/>
      <c r="F298" s="319"/>
      <c r="G298" s="319"/>
      <c r="H298" s="320"/>
      <c r="I298" s="64"/>
      <c r="J298" s="317"/>
      <c r="K298" s="132"/>
    </row>
    <row r="299" spans="2:11" s="37" customFormat="1">
      <c r="B299" s="322"/>
      <c r="C299" s="129"/>
      <c r="D299" s="318"/>
      <c r="E299" s="60"/>
      <c r="F299" s="319"/>
      <c r="G299" s="319"/>
      <c r="H299" s="320"/>
      <c r="I299" s="64"/>
      <c r="J299" s="317"/>
      <c r="K299" s="132"/>
    </row>
    <row r="300" spans="2:11" s="37" customFormat="1">
      <c r="B300" s="322"/>
      <c r="C300" s="129"/>
      <c r="D300" s="318"/>
      <c r="E300" s="60"/>
      <c r="F300" s="319"/>
      <c r="G300" s="319"/>
      <c r="H300" s="320"/>
      <c r="I300" s="64"/>
      <c r="J300" s="317"/>
      <c r="K300" s="132"/>
    </row>
    <row r="301" spans="2:11" s="37" customFormat="1">
      <c r="B301" s="322"/>
      <c r="C301" s="129"/>
      <c r="D301" s="318"/>
      <c r="E301" s="60"/>
      <c r="F301" s="319"/>
      <c r="G301" s="319"/>
      <c r="H301" s="320"/>
      <c r="I301" s="64"/>
      <c r="J301" s="317"/>
      <c r="K301" s="132"/>
    </row>
    <row r="302" spans="2:11" s="37" customFormat="1">
      <c r="B302" s="322"/>
      <c r="C302" s="129"/>
      <c r="D302" s="318"/>
      <c r="E302" s="60"/>
      <c r="F302" s="319"/>
      <c r="G302" s="319"/>
      <c r="H302" s="320"/>
      <c r="I302" s="64"/>
      <c r="J302" s="317"/>
      <c r="K302" s="132"/>
    </row>
    <row r="303" spans="2:11" s="37" customFormat="1">
      <c r="B303" s="322"/>
      <c r="C303" s="129"/>
      <c r="D303" s="318"/>
      <c r="E303" s="60"/>
      <c r="F303" s="319"/>
      <c r="G303" s="319"/>
      <c r="H303" s="320"/>
      <c r="I303" s="64"/>
      <c r="J303" s="317"/>
      <c r="K303" s="132"/>
    </row>
    <row r="304" spans="2:11" s="37" customFormat="1">
      <c r="B304" s="322"/>
      <c r="C304" s="129"/>
      <c r="D304" s="318"/>
      <c r="E304" s="60"/>
      <c r="F304" s="319"/>
      <c r="G304" s="319"/>
      <c r="H304" s="320"/>
      <c r="I304" s="64"/>
      <c r="J304" s="317"/>
      <c r="K304" s="132"/>
    </row>
    <row r="305" spans="2:11" s="37" customFormat="1">
      <c r="B305" s="322"/>
      <c r="C305" s="129"/>
      <c r="D305" s="318"/>
      <c r="E305" s="60"/>
      <c r="F305" s="319"/>
      <c r="G305" s="319"/>
      <c r="H305" s="320"/>
      <c r="I305" s="64"/>
      <c r="J305" s="317"/>
      <c r="K305" s="132"/>
    </row>
    <row r="306" spans="2:11" s="37" customFormat="1">
      <c r="B306" s="322"/>
      <c r="C306" s="129"/>
      <c r="D306" s="318"/>
      <c r="E306" s="60"/>
      <c r="F306" s="319"/>
      <c r="G306" s="319"/>
      <c r="H306" s="320"/>
      <c r="I306" s="64"/>
      <c r="J306" s="317"/>
      <c r="K306" s="132"/>
    </row>
    <row r="307" spans="2:11" s="37" customFormat="1">
      <c r="B307" s="322"/>
      <c r="C307" s="129"/>
      <c r="D307" s="318"/>
      <c r="E307" s="60"/>
      <c r="F307" s="319"/>
      <c r="G307" s="319"/>
      <c r="H307" s="320"/>
      <c r="I307" s="64"/>
      <c r="J307" s="317"/>
      <c r="K307" s="132"/>
    </row>
    <row r="308" spans="2:11">
      <c r="B308" s="322"/>
      <c r="C308" s="129"/>
      <c r="D308" s="318"/>
      <c r="E308" s="60"/>
      <c r="F308" s="319"/>
      <c r="G308" s="319"/>
      <c r="H308" s="320"/>
      <c r="I308" s="64"/>
      <c r="J308" s="317"/>
      <c r="K308" s="132"/>
    </row>
    <row r="309" spans="2:11">
      <c r="B309" s="322"/>
      <c r="C309" s="129"/>
      <c r="D309" s="318"/>
      <c r="E309" s="60"/>
      <c r="F309" s="319"/>
      <c r="G309" s="319"/>
      <c r="H309" s="320"/>
      <c r="I309" s="64"/>
      <c r="J309" s="317"/>
      <c r="K309" s="132"/>
    </row>
    <row r="310" spans="2:11">
      <c r="B310" s="322"/>
      <c r="C310" s="129"/>
      <c r="D310" s="318"/>
      <c r="E310" s="60"/>
      <c r="F310" s="319"/>
      <c r="G310" s="319"/>
      <c r="H310" s="320"/>
      <c r="I310" s="64"/>
      <c r="J310" s="317"/>
      <c r="K310" s="132"/>
    </row>
    <row r="311" spans="2:11">
      <c r="B311" s="322"/>
      <c r="C311" s="129"/>
      <c r="D311" s="318"/>
      <c r="E311" s="60"/>
      <c r="F311" s="319"/>
      <c r="G311" s="319"/>
      <c r="H311" s="320"/>
      <c r="I311" s="64"/>
      <c r="J311" s="317"/>
      <c r="K311" s="132"/>
    </row>
    <row r="312" spans="2:11">
      <c r="B312" s="322"/>
      <c r="C312" s="129"/>
      <c r="D312" s="318"/>
      <c r="E312" s="60"/>
      <c r="F312" s="319"/>
      <c r="G312" s="319"/>
      <c r="H312" s="320"/>
      <c r="I312" s="64"/>
      <c r="J312" s="317"/>
      <c r="K312" s="132"/>
    </row>
    <row r="313" spans="2:11">
      <c r="B313" s="322"/>
      <c r="C313" s="129"/>
      <c r="D313" s="318"/>
      <c r="E313" s="60"/>
      <c r="F313" s="319"/>
      <c r="G313" s="319"/>
      <c r="H313" s="320"/>
      <c r="I313" s="64"/>
      <c r="J313" s="317"/>
      <c r="K313" s="132"/>
    </row>
    <row r="314" spans="2:11">
      <c r="B314" s="322"/>
      <c r="C314" s="129"/>
      <c r="D314" s="318"/>
      <c r="E314" s="60"/>
      <c r="F314" s="319"/>
      <c r="G314" s="319"/>
      <c r="H314" s="320"/>
      <c r="I314" s="64"/>
      <c r="J314" s="317"/>
      <c r="K314" s="132"/>
    </row>
    <row r="315" spans="2:11">
      <c r="B315" s="322"/>
      <c r="C315" s="129"/>
      <c r="D315" s="318"/>
      <c r="E315" s="60"/>
      <c r="F315" s="319"/>
      <c r="G315" s="319"/>
      <c r="H315" s="320"/>
      <c r="I315" s="64"/>
      <c r="J315" s="317"/>
      <c r="K315" s="132"/>
    </row>
    <row r="316" spans="2:11">
      <c r="B316" s="322"/>
      <c r="C316" s="129"/>
      <c r="D316" s="318"/>
      <c r="E316" s="60"/>
      <c r="F316" s="319"/>
      <c r="G316" s="319"/>
      <c r="H316" s="320"/>
      <c r="I316" s="64"/>
      <c r="J316" s="317"/>
      <c r="K316" s="132"/>
    </row>
    <row r="317" spans="2:11">
      <c r="B317" s="322"/>
      <c r="C317" s="129"/>
      <c r="D317" s="318"/>
      <c r="E317" s="60"/>
      <c r="F317" s="319"/>
      <c r="G317" s="319"/>
      <c r="H317" s="320"/>
      <c r="I317" s="64"/>
      <c r="J317" s="138"/>
      <c r="K317" s="132"/>
    </row>
    <row r="318" spans="2:11">
      <c r="B318" s="339"/>
      <c r="C318" s="129"/>
      <c r="D318" s="49"/>
      <c r="E318" s="60"/>
      <c r="G318" s="319"/>
      <c r="I318" s="64"/>
      <c r="K318" s="132"/>
    </row>
    <row r="319" spans="2:11">
      <c r="C319" s="129"/>
      <c r="E319" s="60"/>
      <c r="I319" s="64"/>
      <c r="K319" s="132"/>
    </row>
  </sheetData>
  <sheetProtection algorithmName="SHA-512" hashValue="zvHSB7UFabgwKgwoEjxZX5YtEwnTPOYn7AI7C1FlPF8TaOygaRgBzx3u8nQp9DA7ojwHEvc92or9WngrgeByTw==" saltValue="Pq5f7X80Yl5gp9ekcF3/oQ==" spinCount="100000" sheet="1" objects="1" scenarios="1"/>
  <mergeCells count="10">
    <mergeCell ref="B3:C3"/>
    <mergeCell ref="F5:K5"/>
    <mergeCell ref="F147:H147"/>
    <mergeCell ref="F280:H280"/>
    <mergeCell ref="F47:H47"/>
    <mergeCell ref="F86:H86"/>
    <mergeCell ref="F126:H126"/>
    <mergeCell ref="F166:H166"/>
    <mergeCell ref="F205:H205"/>
    <mergeCell ref="F243:H243"/>
  </mergeCells>
  <printOptions horizontalCentered="1"/>
  <pageMargins left="0.25" right="0.25" top="0.75" bottom="0.75" header="0.3" footer="0.3"/>
  <pageSetup paperSize="9" scale="94" orientation="portrait" r:id="rId1"/>
  <headerFooter alignWithMargins="0">
    <oddFooter>&amp;R&amp;P of &amp;N</oddFooter>
  </headerFooter>
  <rowBreaks count="7" manualBreakCount="7">
    <brk id="47" min="1" max="11" man="1"/>
    <brk id="86" min="1" max="11" man="1"/>
    <brk id="126" min="1" max="11" man="1"/>
    <brk id="166" min="1" max="11" man="1"/>
    <brk id="205" min="1" max="11" man="1"/>
    <brk id="243" min="1" max="11" man="1"/>
    <brk id="280"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9"/>
  <sheetViews>
    <sheetView view="pageBreakPreview" zoomScale="75" zoomScaleNormal="100" zoomScaleSheetLayoutView="75" workbookViewId="0">
      <pane xSplit="11" ySplit="7" topLeftCell="L8" activePane="bottomRight" state="frozen"/>
      <selection activeCell="B24" sqref="B24:G24"/>
      <selection pane="topRight" activeCell="B24" sqref="B24:G24"/>
      <selection pane="bottomLeft" activeCell="B24" sqref="B24:G24"/>
      <selection pane="bottomRight" activeCell="B24" sqref="B24:G24"/>
    </sheetView>
  </sheetViews>
  <sheetFormatPr defaultColWidth="8.85546875" defaultRowHeight="15"/>
  <cols>
    <col min="1" max="1" width="0.28515625" style="6" customWidth="1"/>
    <col min="2" max="2" width="6.42578125" style="38" customWidth="1"/>
    <col min="3" max="3" width="0.42578125" style="39" customWidth="1"/>
    <col min="4" max="4" width="52.85546875" style="40" customWidth="1"/>
    <col min="5" max="5" width="0.42578125" style="32" customWidth="1"/>
    <col min="6" max="6" width="6.28515625" style="33" customWidth="1"/>
    <col min="7" max="7" width="5.85546875" style="33" bestFit="1" customWidth="1"/>
    <col min="8" max="8" width="14.42578125" style="34" bestFit="1" customWidth="1"/>
    <col min="9" max="9" width="0.42578125" style="35" customWidth="1"/>
    <col min="10" max="10" width="14.28515625" style="36" bestFit="1" customWidth="1"/>
    <col min="11" max="11" width="0.42578125" style="26" customWidth="1"/>
    <col min="12" max="12" width="35.28515625" style="37" customWidth="1"/>
    <col min="13" max="18" width="8.85546875" style="6"/>
    <col min="19" max="19" width="11.28515625" style="6" customWidth="1"/>
    <col min="20" max="16384" width="8.85546875" style="6"/>
  </cols>
  <sheetData>
    <row r="1" spans="1:12" ht="64.900000000000006" customHeight="1" thickBot="1">
      <c r="B1" s="13"/>
      <c r="C1" s="1"/>
      <c r="D1" s="14"/>
      <c r="E1" s="3"/>
      <c r="F1" s="4"/>
      <c r="G1" s="4"/>
      <c r="H1" s="15"/>
      <c r="I1" s="5"/>
      <c r="J1" s="16"/>
      <c r="K1" s="4"/>
      <c r="L1" s="17"/>
    </row>
    <row r="2" spans="1:12">
      <c r="B2" s="18"/>
      <c r="C2" s="19"/>
      <c r="D2" s="20"/>
      <c r="E2" s="21"/>
      <c r="F2" s="22"/>
      <c r="G2" s="22"/>
      <c r="H2" s="23"/>
      <c r="I2" s="24"/>
      <c r="J2" s="25"/>
      <c r="L2" s="27"/>
    </row>
    <row r="3" spans="1:12" ht="28.5">
      <c r="B3" s="367" t="s">
        <v>0</v>
      </c>
      <c r="C3" s="367"/>
      <c r="D3" s="28" t="str">
        <f>Summary!B3</f>
        <v>Albion, Redbridge &amp; Shirley Towers - Lift Replacements</v>
      </c>
      <c r="E3" s="21"/>
      <c r="F3" s="22"/>
      <c r="G3" s="22"/>
      <c r="H3" s="23"/>
      <c r="I3" s="24"/>
      <c r="J3" s="25"/>
      <c r="K3" s="29"/>
      <c r="L3" s="30"/>
    </row>
    <row r="4" spans="1:12">
      <c r="B4" s="31" t="s">
        <v>1</v>
      </c>
      <c r="C4" s="7"/>
      <c r="D4" s="28" t="str">
        <f>Summary!B4</f>
        <v>RP300399</v>
      </c>
    </row>
    <row r="5" spans="1:12">
      <c r="D5" s="28" t="s">
        <v>153</v>
      </c>
      <c r="F5" s="368" t="s">
        <v>4</v>
      </c>
      <c r="G5" s="368"/>
      <c r="H5" s="368"/>
      <c r="I5" s="368"/>
      <c r="J5" s="368"/>
      <c r="K5" s="368"/>
    </row>
    <row r="6" spans="1:12" ht="6.75" customHeight="1">
      <c r="F6" s="41"/>
      <c r="G6" s="41"/>
      <c r="H6" s="42"/>
      <c r="I6" s="41"/>
      <c r="J6" s="43"/>
    </row>
    <row r="7" spans="1:12" s="46" customFormat="1">
      <c r="A7" s="340"/>
      <c r="B7" s="341" t="s">
        <v>15</v>
      </c>
      <c r="C7" s="342"/>
      <c r="D7" s="343" t="s">
        <v>2</v>
      </c>
      <c r="E7" s="344"/>
      <c r="F7" s="345" t="s">
        <v>25</v>
      </c>
      <c r="G7" s="346" t="s">
        <v>26</v>
      </c>
      <c r="H7" s="44" t="s">
        <v>27</v>
      </c>
      <c r="I7" s="315"/>
      <c r="J7" s="315" t="s">
        <v>28</v>
      </c>
      <c r="K7" s="45"/>
      <c r="L7" s="8"/>
    </row>
    <row r="8" spans="1:12" s="56" customFormat="1" ht="9" customHeight="1">
      <c r="B8" s="47"/>
      <c r="C8" s="48"/>
      <c r="D8" s="49"/>
      <c r="E8" s="50"/>
      <c r="F8" s="51"/>
      <c r="G8" s="52"/>
      <c r="H8" s="53"/>
      <c r="I8" s="54"/>
      <c r="J8" s="148"/>
      <c r="K8" s="55"/>
      <c r="L8" s="10"/>
    </row>
    <row r="9" spans="1:12" s="67" customFormat="1" ht="14.25">
      <c r="B9" s="57">
        <v>1</v>
      </c>
      <c r="C9" s="58"/>
      <c r="D9" s="59" t="s">
        <v>47</v>
      </c>
      <c r="E9" s="60"/>
      <c r="F9" s="61"/>
      <c r="G9" s="62"/>
      <c r="H9" s="63"/>
      <c r="I9" s="64"/>
      <c r="J9" s="64"/>
      <c r="K9" s="65"/>
      <c r="L9" s="66"/>
    </row>
    <row r="10" spans="1:12" s="67" customFormat="1">
      <c r="B10" s="57"/>
      <c r="C10" s="58"/>
      <c r="D10" s="68"/>
      <c r="E10" s="60"/>
      <c r="F10" s="62"/>
      <c r="G10" s="62"/>
      <c r="H10" s="69"/>
      <c r="I10" s="64"/>
      <c r="J10" s="64"/>
      <c r="K10" s="65"/>
      <c r="L10" s="66"/>
    </row>
    <row r="11" spans="1:12" s="67" customFormat="1" ht="28.5">
      <c r="B11" s="57">
        <v>1.1000000000000001</v>
      </c>
      <c r="C11" s="58"/>
      <c r="D11" s="70" t="s">
        <v>48</v>
      </c>
      <c r="E11" s="60"/>
      <c r="F11" s="62">
        <v>1</v>
      </c>
      <c r="G11" s="62" t="s">
        <v>176</v>
      </c>
      <c r="H11" s="69"/>
      <c r="I11" s="64"/>
      <c r="J11" s="64">
        <f>F11*H11</f>
        <v>0</v>
      </c>
      <c r="K11" s="65"/>
      <c r="L11" s="66"/>
    </row>
    <row r="12" spans="1:12" s="67" customFormat="1" ht="14.25">
      <c r="B12" s="57"/>
      <c r="C12" s="58"/>
      <c r="D12" s="70"/>
      <c r="E12" s="60"/>
      <c r="F12" s="62"/>
      <c r="G12" s="62"/>
      <c r="H12" s="69"/>
      <c r="I12" s="64"/>
      <c r="J12" s="64"/>
      <c r="K12" s="65"/>
      <c r="L12" s="66"/>
    </row>
    <row r="13" spans="1:12" s="67" customFormat="1" ht="14.25">
      <c r="B13" s="57">
        <v>2</v>
      </c>
      <c r="C13" s="58"/>
      <c r="D13" s="71" t="s">
        <v>93</v>
      </c>
      <c r="E13" s="60"/>
      <c r="F13" s="62"/>
      <c r="G13" s="62"/>
      <c r="H13" s="69"/>
      <c r="I13" s="64"/>
      <c r="J13" s="64"/>
      <c r="K13" s="65"/>
      <c r="L13" s="66"/>
    </row>
    <row r="14" spans="1:12" s="67" customFormat="1">
      <c r="B14" s="57"/>
      <c r="C14" s="58"/>
      <c r="D14" s="68"/>
      <c r="E14" s="60"/>
      <c r="F14" s="62"/>
      <c r="G14" s="62"/>
      <c r="H14" s="69"/>
      <c r="I14" s="64"/>
      <c r="J14" s="64"/>
      <c r="K14" s="65"/>
      <c r="L14" s="66"/>
    </row>
    <row r="15" spans="1:12" s="67" customFormat="1" ht="14.25">
      <c r="B15" s="57">
        <v>2.1</v>
      </c>
      <c r="C15" s="58"/>
      <c r="D15" s="70" t="s">
        <v>49</v>
      </c>
      <c r="E15" s="60"/>
      <c r="F15" s="62">
        <v>1</v>
      </c>
      <c r="G15" s="62" t="s">
        <v>176</v>
      </c>
      <c r="H15" s="69"/>
      <c r="I15" s="64"/>
      <c r="J15" s="64">
        <f>F15*H15</f>
        <v>0</v>
      </c>
      <c r="K15" s="65"/>
      <c r="L15" s="66"/>
    </row>
    <row r="16" spans="1:12" s="67" customFormat="1" ht="14.25">
      <c r="B16" s="57"/>
      <c r="C16" s="58"/>
      <c r="D16" s="70"/>
      <c r="E16" s="60"/>
      <c r="F16" s="62"/>
      <c r="G16" s="62"/>
      <c r="H16" s="69"/>
      <c r="I16" s="64"/>
      <c r="J16" s="64"/>
      <c r="K16" s="65"/>
      <c r="L16" s="66"/>
    </row>
    <row r="17" spans="2:12" s="67" customFormat="1" ht="14.25">
      <c r="B17" s="57">
        <v>2.2000000000000002</v>
      </c>
      <c r="C17" s="58"/>
      <c r="D17" s="70" t="s">
        <v>117</v>
      </c>
      <c r="E17" s="60"/>
      <c r="F17" s="62">
        <v>1</v>
      </c>
      <c r="G17" s="62" t="s">
        <v>176</v>
      </c>
      <c r="H17" s="69"/>
      <c r="I17" s="64"/>
      <c r="J17" s="64">
        <f t="shared" ref="J17" si="0">F17*H17</f>
        <v>0</v>
      </c>
      <c r="K17" s="65"/>
      <c r="L17" s="66"/>
    </row>
    <row r="18" spans="2:12" s="67" customFormat="1" ht="14.25">
      <c r="B18" s="57"/>
      <c r="C18" s="58"/>
      <c r="D18" s="70"/>
      <c r="E18" s="60"/>
      <c r="F18" s="62"/>
      <c r="G18" s="62"/>
      <c r="H18" s="69"/>
      <c r="I18" s="64"/>
      <c r="J18" s="64"/>
      <c r="K18" s="65"/>
      <c r="L18" s="66"/>
    </row>
    <row r="19" spans="2:12" s="67" customFormat="1" ht="14.25">
      <c r="B19" s="57">
        <v>3</v>
      </c>
      <c r="C19" s="58"/>
      <c r="D19" s="71" t="s">
        <v>94</v>
      </c>
      <c r="E19" s="60"/>
      <c r="F19" s="62"/>
      <c r="G19" s="62"/>
      <c r="H19" s="69"/>
      <c r="I19" s="64"/>
      <c r="J19" s="64"/>
      <c r="K19" s="65"/>
      <c r="L19" s="66"/>
    </row>
    <row r="20" spans="2:12" s="67" customFormat="1" ht="14.25">
      <c r="B20" s="57"/>
      <c r="C20" s="58"/>
      <c r="D20" s="70"/>
      <c r="E20" s="60"/>
      <c r="F20" s="62"/>
      <c r="G20" s="62"/>
      <c r="H20" s="69"/>
      <c r="I20" s="64"/>
      <c r="J20" s="64"/>
      <c r="K20" s="65"/>
      <c r="L20" s="66"/>
    </row>
    <row r="21" spans="2:12" s="74" customFormat="1" ht="14.25">
      <c r="B21" s="57">
        <v>3.1</v>
      </c>
      <c r="C21" s="70"/>
      <c r="D21" s="72" t="s">
        <v>50</v>
      </c>
      <c r="E21" s="60"/>
      <c r="F21" s="62">
        <v>1</v>
      </c>
      <c r="G21" s="62" t="s">
        <v>176</v>
      </c>
      <c r="H21" s="69"/>
      <c r="I21" s="64"/>
      <c r="J21" s="64">
        <f t="shared" ref="J21" si="1">F21*H21</f>
        <v>0</v>
      </c>
      <c r="K21" s="65"/>
      <c r="L21" s="73"/>
    </row>
    <row r="22" spans="2:12" s="74" customFormat="1" ht="14.25">
      <c r="B22" s="57"/>
      <c r="C22" s="70"/>
      <c r="D22" s="75"/>
      <c r="E22" s="60"/>
      <c r="F22" s="76"/>
      <c r="G22" s="62"/>
      <c r="H22" s="69"/>
      <c r="I22" s="64"/>
      <c r="J22" s="64"/>
      <c r="K22" s="65"/>
      <c r="L22" s="73"/>
    </row>
    <row r="23" spans="2:12" s="74" customFormat="1" ht="14.25">
      <c r="B23" s="77">
        <v>3.2</v>
      </c>
      <c r="C23" s="70"/>
      <c r="D23" s="78" t="s">
        <v>118</v>
      </c>
      <c r="E23" s="60"/>
      <c r="F23" s="62">
        <v>1</v>
      </c>
      <c r="G23" s="62" t="s">
        <v>176</v>
      </c>
      <c r="H23" s="69"/>
      <c r="I23" s="64"/>
      <c r="J23" s="64">
        <f t="shared" ref="J23" si="2">F23*H23</f>
        <v>0</v>
      </c>
      <c r="K23" s="65"/>
      <c r="L23" s="73"/>
    </row>
    <row r="24" spans="2:12" s="74" customFormat="1" ht="14.25">
      <c r="B24" s="57"/>
      <c r="C24" s="70"/>
      <c r="D24" s="75"/>
      <c r="E24" s="60"/>
      <c r="F24" s="76"/>
      <c r="G24" s="62"/>
      <c r="H24" s="69"/>
      <c r="I24" s="64"/>
      <c r="J24" s="64"/>
      <c r="K24" s="65"/>
      <c r="L24" s="66"/>
    </row>
    <row r="25" spans="2:12" s="67" customFormat="1">
      <c r="B25" s="57">
        <v>3.3</v>
      </c>
      <c r="C25" s="79"/>
      <c r="D25" s="72" t="s">
        <v>51</v>
      </c>
      <c r="E25" s="60"/>
      <c r="F25" s="62">
        <v>1</v>
      </c>
      <c r="G25" s="62" t="s">
        <v>176</v>
      </c>
      <c r="H25" s="80"/>
      <c r="I25" s="81"/>
      <c r="J25" s="64">
        <f t="shared" ref="J25" si="3">F25*H25</f>
        <v>0</v>
      </c>
      <c r="K25" s="82"/>
      <c r="L25" s="66"/>
    </row>
    <row r="26" spans="2:12" s="67" customFormat="1">
      <c r="B26" s="57"/>
      <c r="C26" s="79"/>
      <c r="D26" s="75"/>
      <c r="E26" s="60"/>
      <c r="F26" s="83"/>
      <c r="G26" s="62"/>
      <c r="H26" s="80"/>
      <c r="I26" s="81"/>
      <c r="J26" s="64"/>
      <c r="K26" s="82"/>
      <c r="L26" s="66"/>
    </row>
    <row r="27" spans="2:12" s="67" customFormat="1">
      <c r="B27" s="57">
        <v>3.4</v>
      </c>
      <c r="C27" s="79"/>
      <c r="D27" s="84" t="s">
        <v>52</v>
      </c>
      <c r="E27" s="60"/>
      <c r="F27" s="62">
        <v>1</v>
      </c>
      <c r="G27" s="62" t="s">
        <v>176</v>
      </c>
      <c r="H27" s="80"/>
      <c r="I27" s="81"/>
      <c r="J27" s="64">
        <f t="shared" ref="J27" si="4">F27*H27</f>
        <v>0</v>
      </c>
      <c r="K27" s="82"/>
      <c r="L27" s="66"/>
    </row>
    <row r="28" spans="2:12" s="67" customFormat="1" ht="13.5" customHeight="1">
      <c r="B28" s="57"/>
      <c r="C28" s="79"/>
      <c r="D28" s="85"/>
      <c r="E28" s="60"/>
      <c r="F28" s="83"/>
      <c r="G28" s="86"/>
      <c r="H28" s="80"/>
      <c r="I28" s="81"/>
      <c r="J28" s="64"/>
      <c r="K28" s="82"/>
      <c r="L28" s="66"/>
    </row>
    <row r="29" spans="2:12" s="67" customFormat="1">
      <c r="B29" s="77">
        <v>3.5</v>
      </c>
      <c r="C29" s="79"/>
      <c r="D29" s="84" t="s">
        <v>53</v>
      </c>
      <c r="E29" s="60"/>
      <c r="F29" s="62">
        <v>1</v>
      </c>
      <c r="G29" s="62" t="s">
        <v>176</v>
      </c>
      <c r="H29" s="80"/>
      <c r="I29" s="81"/>
      <c r="J29" s="64">
        <f t="shared" ref="J29" si="5">F29*H29</f>
        <v>0</v>
      </c>
      <c r="K29" s="82"/>
      <c r="L29" s="66"/>
    </row>
    <row r="30" spans="2:12" s="67" customFormat="1" ht="13.5" customHeight="1">
      <c r="B30" s="57"/>
      <c r="C30" s="79"/>
      <c r="D30" s="85"/>
      <c r="E30" s="60"/>
      <c r="F30" s="83"/>
      <c r="G30" s="86"/>
      <c r="H30" s="80"/>
      <c r="I30" s="81"/>
      <c r="J30" s="64"/>
      <c r="K30" s="82"/>
      <c r="L30" s="66"/>
    </row>
    <row r="31" spans="2:12" s="67" customFormat="1">
      <c r="B31" s="57">
        <v>3.6</v>
      </c>
      <c r="C31" s="87"/>
      <c r="D31" s="88" t="s">
        <v>204</v>
      </c>
      <c r="E31" s="89"/>
      <c r="F31" s="62">
        <v>1</v>
      </c>
      <c r="G31" s="62" t="s">
        <v>176</v>
      </c>
      <c r="H31" s="80"/>
      <c r="I31" s="81"/>
      <c r="J31" s="64">
        <f t="shared" ref="J31" si="6">F31*H31</f>
        <v>0</v>
      </c>
      <c r="K31" s="82"/>
      <c r="L31" s="66"/>
    </row>
    <row r="32" spans="2:12" s="91" customFormat="1">
      <c r="B32" s="57"/>
      <c r="C32" s="70"/>
      <c r="D32" s="85"/>
      <c r="E32" s="60"/>
      <c r="F32" s="86"/>
      <c r="G32" s="86"/>
      <c r="H32" s="80"/>
      <c r="I32" s="81"/>
      <c r="J32" s="64"/>
      <c r="K32" s="82"/>
      <c r="L32" s="90"/>
    </row>
    <row r="33" spans="2:11">
      <c r="B33" s="57">
        <v>3.7</v>
      </c>
      <c r="C33" s="70"/>
      <c r="D33" s="107" t="s">
        <v>116</v>
      </c>
      <c r="E33" s="60"/>
      <c r="F33" s="62">
        <v>1</v>
      </c>
      <c r="G33" s="62" t="s">
        <v>176</v>
      </c>
      <c r="H33" s="80"/>
      <c r="I33" s="81"/>
      <c r="J33" s="64">
        <f t="shared" ref="J33" si="7">F33*H33</f>
        <v>0</v>
      </c>
      <c r="K33" s="82"/>
    </row>
    <row r="34" spans="2:11" s="37" customFormat="1">
      <c r="B34" s="57"/>
      <c r="C34" s="79"/>
      <c r="D34" s="85"/>
      <c r="E34" s="60"/>
      <c r="F34" s="86"/>
      <c r="G34" s="86"/>
      <c r="H34" s="80"/>
      <c r="I34" s="81"/>
      <c r="J34" s="64"/>
      <c r="K34" s="82"/>
    </row>
    <row r="35" spans="2:11" s="37" customFormat="1">
      <c r="B35" s="77">
        <v>3.8</v>
      </c>
      <c r="C35" s="79"/>
      <c r="D35" s="84" t="s">
        <v>119</v>
      </c>
      <c r="E35" s="60"/>
      <c r="F35" s="62">
        <v>1</v>
      </c>
      <c r="G35" s="62" t="s">
        <v>176</v>
      </c>
      <c r="H35" s="80"/>
      <c r="I35" s="81"/>
      <c r="J35" s="64">
        <f t="shared" ref="J35" si="8">F35*H35</f>
        <v>0</v>
      </c>
      <c r="K35" s="82"/>
    </row>
    <row r="36" spans="2:11" s="37" customFormat="1">
      <c r="B36" s="57"/>
      <c r="C36" s="79"/>
      <c r="D36" s="75"/>
      <c r="E36" s="60"/>
      <c r="F36" s="76"/>
      <c r="G36" s="62"/>
      <c r="H36" s="80"/>
      <c r="I36" s="81"/>
      <c r="J36" s="64"/>
      <c r="K36" s="82"/>
    </row>
    <row r="37" spans="2:11" s="37" customFormat="1">
      <c r="B37" s="57">
        <v>3.9</v>
      </c>
      <c r="C37" s="79"/>
      <c r="D37" s="84" t="s">
        <v>120</v>
      </c>
      <c r="E37" s="60"/>
      <c r="F37" s="62">
        <v>1</v>
      </c>
      <c r="G37" s="62" t="s">
        <v>176</v>
      </c>
      <c r="H37" s="80"/>
      <c r="I37" s="81"/>
      <c r="J37" s="64">
        <f t="shared" ref="J37" si="9">F37*H37</f>
        <v>0</v>
      </c>
      <c r="K37" s="82"/>
    </row>
    <row r="38" spans="2:11" s="37" customFormat="1">
      <c r="B38" s="57"/>
      <c r="C38" s="70"/>
      <c r="D38" s="92"/>
      <c r="E38" s="60"/>
      <c r="F38" s="76"/>
      <c r="G38" s="62"/>
      <c r="H38" s="80"/>
      <c r="I38" s="81"/>
      <c r="J38" s="64"/>
      <c r="K38" s="82"/>
    </row>
    <row r="39" spans="2:11" s="37" customFormat="1">
      <c r="B39" s="93">
        <v>3.1</v>
      </c>
      <c r="C39" s="70"/>
      <c r="D39" s="84" t="s">
        <v>122</v>
      </c>
      <c r="E39" s="60"/>
      <c r="F39" s="62">
        <v>1</v>
      </c>
      <c r="G39" s="62" t="s">
        <v>176</v>
      </c>
      <c r="H39" s="80"/>
      <c r="I39" s="81"/>
      <c r="J39" s="64">
        <f t="shared" ref="J39" si="10">F39*H39</f>
        <v>0</v>
      </c>
      <c r="K39" s="82"/>
    </row>
    <row r="40" spans="2:11" s="37" customFormat="1">
      <c r="B40" s="77"/>
      <c r="C40" s="70"/>
      <c r="D40" s="75"/>
      <c r="E40" s="60"/>
      <c r="F40" s="83"/>
      <c r="G40" s="62"/>
      <c r="H40" s="80"/>
      <c r="I40" s="81"/>
      <c r="J40" s="64"/>
      <c r="K40" s="82"/>
    </row>
    <row r="41" spans="2:11" s="37" customFormat="1">
      <c r="B41" s="94">
        <v>3.11</v>
      </c>
      <c r="C41" s="70"/>
      <c r="D41" s="84" t="s">
        <v>54</v>
      </c>
      <c r="E41" s="60"/>
      <c r="F41" s="62">
        <v>1</v>
      </c>
      <c r="G41" s="62" t="s">
        <v>176</v>
      </c>
      <c r="H41" s="80"/>
      <c r="I41" s="81"/>
      <c r="J41" s="64">
        <f t="shared" ref="J41" si="11">F41*H41</f>
        <v>0</v>
      </c>
      <c r="K41" s="82"/>
    </row>
    <row r="42" spans="2:11" s="37" customFormat="1">
      <c r="B42" s="57"/>
      <c r="C42" s="70"/>
      <c r="D42" s="85"/>
      <c r="E42" s="60"/>
      <c r="F42" s="83"/>
      <c r="G42" s="86"/>
      <c r="H42" s="80"/>
      <c r="I42" s="81"/>
      <c r="J42" s="64"/>
      <c r="K42" s="82"/>
    </row>
    <row r="43" spans="2:11" s="37" customFormat="1">
      <c r="B43" s="93">
        <v>3.12</v>
      </c>
      <c r="C43" s="70"/>
      <c r="D43" s="84" t="s">
        <v>55</v>
      </c>
      <c r="E43" s="60"/>
      <c r="F43" s="62">
        <v>1</v>
      </c>
      <c r="G43" s="62" t="s">
        <v>176</v>
      </c>
      <c r="H43" s="80"/>
      <c r="I43" s="81"/>
      <c r="J43" s="64">
        <f t="shared" ref="J43" si="12">F43*H43</f>
        <v>0</v>
      </c>
      <c r="K43" s="82"/>
    </row>
    <row r="44" spans="2:11" s="37" customFormat="1">
      <c r="B44" s="77"/>
      <c r="C44" s="70"/>
      <c r="D44" s="85"/>
      <c r="E44" s="60"/>
      <c r="F44" s="83"/>
      <c r="G44" s="86"/>
      <c r="H44" s="80"/>
      <c r="I44" s="81"/>
      <c r="J44" s="64"/>
      <c r="K44" s="82"/>
    </row>
    <row r="45" spans="2:11" s="37" customFormat="1">
      <c r="B45" s="94">
        <v>3.13</v>
      </c>
      <c r="C45" s="70"/>
      <c r="D45" s="152" t="s">
        <v>56</v>
      </c>
      <c r="E45" s="60"/>
      <c r="F45" s="62">
        <v>1</v>
      </c>
      <c r="G45" s="62" t="s">
        <v>176</v>
      </c>
      <c r="H45" s="80"/>
      <c r="I45" s="81"/>
      <c r="J45" s="64">
        <f t="shared" ref="J45" si="13">F45*H45</f>
        <v>0</v>
      </c>
      <c r="K45" s="82"/>
    </row>
    <row r="46" spans="2:11" s="37" customFormat="1">
      <c r="B46" s="94"/>
      <c r="C46" s="70"/>
      <c r="D46" s="84"/>
      <c r="E46" s="60"/>
      <c r="F46" s="86"/>
      <c r="G46" s="62"/>
      <c r="H46" s="80"/>
      <c r="I46" s="81"/>
      <c r="J46" s="64"/>
      <c r="K46" s="82"/>
    </row>
    <row r="47" spans="2:11" s="37" customFormat="1">
      <c r="B47" s="94"/>
      <c r="C47" s="70"/>
      <c r="D47" s="95" t="s">
        <v>100</v>
      </c>
      <c r="E47" s="96"/>
      <c r="F47" s="372" t="s">
        <v>101</v>
      </c>
      <c r="G47" s="373"/>
      <c r="H47" s="374"/>
      <c r="I47" s="97"/>
      <c r="J47" s="142">
        <f>SUM(J8:J46)</f>
        <v>0</v>
      </c>
      <c r="K47" s="82"/>
    </row>
    <row r="48" spans="2:11" s="37" customFormat="1">
      <c r="B48" s="94"/>
      <c r="C48" s="70"/>
      <c r="D48" s="95"/>
      <c r="E48" s="96"/>
      <c r="F48" s="98"/>
      <c r="G48" s="98"/>
      <c r="H48" s="98"/>
      <c r="I48" s="97"/>
      <c r="J48" s="142"/>
      <c r="K48" s="82"/>
    </row>
    <row r="49" spans="2:11" s="37" customFormat="1">
      <c r="B49" s="93">
        <v>3.14</v>
      </c>
      <c r="C49" s="70"/>
      <c r="D49" s="84" t="s">
        <v>57</v>
      </c>
      <c r="E49" s="60"/>
      <c r="F49" s="62">
        <v>1</v>
      </c>
      <c r="G49" s="62" t="s">
        <v>176</v>
      </c>
      <c r="H49" s="80"/>
      <c r="I49" s="81"/>
      <c r="J49" s="64">
        <f t="shared" ref="J49" si="14">F49*H49</f>
        <v>0</v>
      </c>
      <c r="K49" s="82"/>
    </row>
    <row r="50" spans="2:11" s="37" customFormat="1">
      <c r="B50" s="77"/>
      <c r="C50" s="70"/>
      <c r="D50" s="84"/>
      <c r="E50" s="60"/>
      <c r="F50" s="86"/>
      <c r="G50" s="62"/>
      <c r="H50" s="80"/>
      <c r="I50" s="81"/>
      <c r="J50" s="64"/>
      <c r="K50" s="82"/>
    </row>
    <row r="51" spans="2:11" s="37" customFormat="1">
      <c r="B51" s="94">
        <v>3.15</v>
      </c>
      <c r="C51" s="70"/>
      <c r="D51" s="99" t="s">
        <v>58</v>
      </c>
      <c r="E51" s="60"/>
      <c r="F51" s="62">
        <v>1</v>
      </c>
      <c r="G51" s="62" t="s">
        <v>176</v>
      </c>
      <c r="H51" s="80"/>
      <c r="I51" s="81"/>
      <c r="J51" s="64">
        <f t="shared" ref="J51" si="15">F51*H51</f>
        <v>0</v>
      </c>
      <c r="K51" s="82"/>
    </row>
    <row r="52" spans="2:11" ht="17.25" customHeight="1">
      <c r="B52" s="57"/>
      <c r="C52" s="70"/>
      <c r="D52" s="100"/>
      <c r="E52" s="60"/>
      <c r="F52" s="86"/>
      <c r="G52" s="62"/>
      <c r="H52" s="80"/>
      <c r="I52" s="81"/>
      <c r="J52" s="64"/>
      <c r="K52" s="82"/>
    </row>
    <row r="53" spans="2:11">
      <c r="B53" s="93">
        <v>3.16</v>
      </c>
      <c r="C53" s="70"/>
      <c r="D53" s="72" t="s">
        <v>59</v>
      </c>
      <c r="E53" s="60"/>
      <c r="F53" s="62">
        <v>1</v>
      </c>
      <c r="G53" s="62" t="s">
        <v>176</v>
      </c>
      <c r="H53" s="63"/>
      <c r="I53" s="64"/>
      <c r="J53" s="64">
        <f t="shared" ref="J53" si="16">F53*H53</f>
        <v>0</v>
      </c>
      <c r="K53" s="65"/>
    </row>
    <row r="54" spans="2:11">
      <c r="B54" s="77"/>
      <c r="C54" s="70"/>
      <c r="D54" s="75"/>
      <c r="E54" s="60"/>
      <c r="F54" s="76"/>
      <c r="G54" s="62"/>
      <c r="H54" s="63"/>
      <c r="I54" s="64"/>
      <c r="J54" s="64"/>
      <c r="K54" s="65"/>
    </row>
    <row r="55" spans="2:11">
      <c r="B55" s="94">
        <v>3.17</v>
      </c>
      <c r="C55" s="70"/>
      <c r="D55" s="84" t="s">
        <v>121</v>
      </c>
      <c r="E55" s="60"/>
      <c r="F55" s="62">
        <v>1</v>
      </c>
      <c r="G55" s="62" t="s">
        <v>176</v>
      </c>
      <c r="H55" s="63"/>
      <c r="I55" s="64"/>
      <c r="J55" s="64">
        <f t="shared" ref="J55" si="17">F55*H55</f>
        <v>0</v>
      </c>
      <c r="K55" s="65"/>
    </row>
    <row r="56" spans="2:11">
      <c r="B56" s="57"/>
      <c r="C56" s="70"/>
      <c r="D56" s="75"/>
      <c r="E56" s="60"/>
      <c r="F56" s="76"/>
      <c r="G56" s="62"/>
      <c r="H56" s="63"/>
      <c r="I56" s="64"/>
      <c r="J56" s="64"/>
      <c r="K56" s="65"/>
    </row>
    <row r="57" spans="2:11">
      <c r="B57" s="93">
        <v>3.18</v>
      </c>
      <c r="C57" s="70"/>
      <c r="D57" s="72" t="s">
        <v>60</v>
      </c>
      <c r="E57" s="60"/>
      <c r="F57" s="62">
        <v>1</v>
      </c>
      <c r="G57" s="62" t="s">
        <v>176</v>
      </c>
      <c r="H57" s="63"/>
      <c r="I57" s="64"/>
      <c r="J57" s="64">
        <f t="shared" ref="J57" si="18">F57*H57</f>
        <v>0</v>
      </c>
      <c r="K57" s="65"/>
    </row>
    <row r="58" spans="2:11">
      <c r="B58" s="77"/>
      <c r="C58" s="70"/>
      <c r="D58" s="75"/>
      <c r="E58" s="60"/>
      <c r="F58" s="83"/>
      <c r="G58" s="62"/>
      <c r="H58" s="63"/>
      <c r="I58" s="64"/>
      <c r="J58" s="64"/>
      <c r="K58" s="65"/>
    </row>
    <row r="59" spans="2:11">
      <c r="B59" s="94">
        <v>3.19</v>
      </c>
      <c r="C59" s="70"/>
      <c r="D59" s="72" t="s">
        <v>61</v>
      </c>
      <c r="E59" s="60"/>
      <c r="F59" s="62">
        <v>1</v>
      </c>
      <c r="G59" s="62" t="s">
        <v>176</v>
      </c>
      <c r="H59" s="63"/>
      <c r="I59" s="64"/>
      <c r="J59" s="64">
        <f t="shared" ref="J59" si="19">F59*H59</f>
        <v>0</v>
      </c>
      <c r="K59" s="65"/>
    </row>
    <row r="60" spans="2:11">
      <c r="B60" s="57"/>
      <c r="C60" s="70"/>
      <c r="D60" s="75"/>
      <c r="E60" s="60"/>
      <c r="F60" s="83"/>
      <c r="G60" s="62"/>
      <c r="H60" s="63"/>
      <c r="I60" s="64"/>
      <c r="J60" s="64"/>
      <c r="K60" s="65"/>
    </row>
    <row r="61" spans="2:11">
      <c r="B61" s="93">
        <v>3.2</v>
      </c>
      <c r="C61" s="70"/>
      <c r="D61" s="75" t="s">
        <v>62</v>
      </c>
      <c r="E61" s="60"/>
      <c r="F61" s="62">
        <v>1</v>
      </c>
      <c r="G61" s="62" t="s">
        <v>176</v>
      </c>
      <c r="H61" s="63"/>
      <c r="I61" s="64"/>
      <c r="J61" s="64">
        <f t="shared" ref="J61" si="20">F61*H61</f>
        <v>0</v>
      </c>
      <c r="K61" s="65"/>
    </row>
    <row r="62" spans="2:11">
      <c r="B62" s="77"/>
      <c r="C62" s="70"/>
      <c r="D62" s="75"/>
      <c r="E62" s="60"/>
      <c r="F62" s="83"/>
      <c r="G62" s="62"/>
      <c r="H62" s="63"/>
      <c r="I62" s="64"/>
      <c r="J62" s="64"/>
      <c r="K62" s="65"/>
    </row>
    <row r="63" spans="2:11">
      <c r="B63" s="94">
        <v>3.21</v>
      </c>
      <c r="C63" s="70"/>
      <c r="D63" s="84" t="s">
        <v>123</v>
      </c>
      <c r="E63" s="60"/>
      <c r="F63" s="62">
        <v>1</v>
      </c>
      <c r="G63" s="62" t="s">
        <v>176</v>
      </c>
      <c r="H63" s="63"/>
      <c r="I63" s="64"/>
      <c r="J63" s="64">
        <f t="shared" ref="J63" si="21">F63*H63</f>
        <v>0</v>
      </c>
      <c r="K63" s="65"/>
    </row>
    <row r="64" spans="2:11">
      <c r="B64" s="57"/>
      <c r="C64" s="70"/>
      <c r="D64" s="101"/>
      <c r="E64" s="60"/>
      <c r="F64" s="102"/>
      <c r="G64" s="103"/>
      <c r="H64" s="104"/>
      <c r="I64" s="105"/>
      <c r="J64" s="105"/>
      <c r="K64" s="65"/>
    </row>
    <row r="65" spans="2:12">
      <c r="B65" s="93">
        <v>3.22</v>
      </c>
      <c r="C65" s="70"/>
      <c r="D65" s="75" t="s">
        <v>63</v>
      </c>
      <c r="E65" s="60"/>
      <c r="F65" s="62">
        <v>1</v>
      </c>
      <c r="G65" s="62" t="s">
        <v>176</v>
      </c>
      <c r="H65" s="106"/>
      <c r="I65" s="64"/>
      <c r="J65" s="64">
        <f t="shared" ref="J65" si="22">F65*H65</f>
        <v>0</v>
      </c>
      <c r="K65" s="65"/>
    </row>
    <row r="66" spans="2:12" s="12" customFormat="1">
      <c r="B66" s="77"/>
      <c r="C66" s="70"/>
      <c r="D66" s="75"/>
      <c r="E66" s="60"/>
      <c r="F66" s="83"/>
      <c r="G66" s="86"/>
      <c r="H66" s="69"/>
      <c r="I66" s="64"/>
      <c r="J66" s="64"/>
      <c r="K66" s="65"/>
      <c r="L66" s="27"/>
    </row>
    <row r="67" spans="2:12" s="12" customFormat="1">
      <c r="B67" s="94">
        <v>3.23</v>
      </c>
      <c r="C67" s="70"/>
      <c r="D67" s="75" t="s">
        <v>64</v>
      </c>
      <c r="E67" s="60"/>
      <c r="F67" s="62">
        <v>1</v>
      </c>
      <c r="G67" s="62" t="s">
        <v>176</v>
      </c>
      <c r="H67" s="69"/>
      <c r="I67" s="64"/>
      <c r="J67" s="64">
        <f t="shared" ref="J67" si="23">F67*H67</f>
        <v>0</v>
      </c>
      <c r="K67" s="65"/>
      <c r="L67" s="27"/>
    </row>
    <row r="68" spans="2:12" s="12" customFormat="1">
      <c r="B68" s="57"/>
      <c r="C68" s="70"/>
      <c r="D68" s="75"/>
      <c r="E68" s="60"/>
      <c r="F68" s="83"/>
      <c r="G68" s="86"/>
      <c r="H68" s="69"/>
      <c r="I68" s="64"/>
      <c r="J68" s="64"/>
      <c r="K68" s="65"/>
      <c r="L68" s="27"/>
    </row>
    <row r="69" spans="2:12" s="12" customFormat="1">
      <c r="B69" s="93">
        <v>3.24</v>
      </c>
      <c r="C69" s="70"/>
      <c r="D69" s="75" t="s">
        <v>65</v>
      </c>
      <c r="E69" s="60"/>
      <c r="F69" s="62">
        <v>1</v>
      </c>
      <c r="G69" s="62" t="s">
        <v>176</v>
      </c>
      <c r="H69" s="69"/>
      <c r="I69" s="64"/>
      <c r="J69" s="64">
        <f t="shared" ref="J69" si="24">F69*H69</f>
        <v>0</v>
      </c>
      <c r="K69" s="65"/>
      <c r="L69" s="27"/>
    </row>
    <row r="70" spans="2:12" s="12" customFormat="1">
      <c r="B70" s="77"/>
      <c r="C70" s="70"/>
      <c r="D70" s="75"/>
      <c r="E70" s="60"/>
      <c r="F70" s="86"/>
      <c r="G70" s="62"/>
      <c r="H70" s="69"/>
      <c r="I70" s="64"/>
      <c r="J70" s="64"/>
      <c r="K70" s="65"/>
      <c r="L70" s="27"/>
    </row>
    <row r="71" spans="2:12" s="12" customFormat="1">
      <c r="B71" s="94">
        <v>3.25</v>
      </c>
      <c r="C71" s="70"/>
      <c r="D71" s="75" t="s">
        <v>66</v>
      </c>
      <c r="E71" s="60"/>
      <c r="F71" s="62">
        <v>1</v>
      </c>
      <c r="G71" s="62" t="s">
        <v>176</v>
      </c>
      <c r="H71" s="69"/>
      <c r="I71" s="64"/>
      <c r="J71" s="64">
        <f t="shared" ref="J71" si="25">F71*H71</f>
        <v>0</v>
      </c>
      <c r="K71" s="65"/>
      <c r="L71" s="27"/>
    </row>
    <row r="72" spans="2:12" s="12" customFormat="1">
      <c r="B72" s="57"/>
      <c r="C72" s="70"/>
      <c r="D72" s="75"/>
      <c r="E72" s="60"/>
      <c r="F72" s="86"/>
      <c r="G72" s="62"/>
      <c r="H72" s="69"/>
      <c r="I72" s="64"/>
      <c r="J72" s="64"/>
      <c r="K72" s="65"/>
      <c r="L72" s="27"/>
    </row>
    <row r="73" spans="2:12" s="12" customFormat="1">
      <c r="B73" s="93">
        <v>3.26</v>
      </c>
      <c r="C73" s="70"/>
      <c r="D73" s="75" t="s">
        <v>67</v>
      </c>
      <c r="E73" s="60"/>
      <c r="F73" s="62">
        <v>1</v>
      </c>
      <c r="G73" s="62" t="s">
        <v>176</v>
      </c>
      <c r="H73" s="69"/>
      <c r="I73" s="64"/>
      <c r="J73" s="64">
        <f t="shared" ref="J73" si="26">F73*H73</f>
        <v>0</v>
      </c>
      <c r="K73" s="65"/>
      <c r="L73" s="27"/>
    </row>
    <row r="74" spans="2:12" s="12" customFormat="1">
      <c r="B74" s="77"/>
      <c r="C74" s="70"/>
      <c r="D74" s="75"/>
      <c r="E74" s="60"/>
      <c r="F74" s="86"/>
      <c r="G74" s="62"/>
      <c r="H74" s="69"/>
      <c r="I74" s="64"/>
      <c r="J74" s="64"/>
      <c r="K74" s="65"/>
      <c r="L74" s="27"/>
    </row>
    <row r="75" spans="2:12" s="12" customFormat="1">
      <c r="B75" s="94">
        <v>3.27</v>
      </c>
      <c r="C75" s="70"/>
      <c r="D75" s="75" t="s">
        <v>68</v>
      </c>
      <c r="E75" s="60"/>
      <c r="F75" s="62">
        <v>1</v>
      </c>
      <c r="G75" s="62" t="s">
        <v>176</v>
      </c>
      <c r="H75" s="69"/>
      <c r="I75" s="64"/>
      <c r="J75" s="64">
        <f t="shared" ref="J75" si="27">F75*H75</f>
        <v>0</v>
      </c>
      <c r="K75" s="65"/>
      <c r="L75" s="27"/>
    </row>
    <row r="76" spans="2:12" s="12" customFormat="1">
      <c r="B76" s="57"/>
      <c r="C76" s="70"/>
      <c r="D76" s="75"/>
      <c r="E76" s="60"/>
      <c r="F76" s="76"/>
      <c r="G76" s="62"/>
      <c r="H76" s="69"/>
      <c r="I76" s="64"/>
      <c r="J76" s="64"/>
      <c r="K76" s="65"/>
      <c r="L76" s="27"/>
    </row>
    <row r="77" spans="2:12" s="12" customFormat="1">
      <c r="B77" s="93">
        <v>3.28</v>
      </c>
      <c r="C77" s="70"/>
      <c r="D77" s="107" t="s">
        <v>124</v>
      </c>
      <c r="E77" s="60"/>
      <c r="F77" s="62">
        <v>1</v>
      </c>
      <c r="G77" s="62" t="s">
        <v>176</v>
      </c>
      <c r="H77" s="69"/>
      <c r="I77" s="64"/>
      <c r="J77" s="64">
        <f t="shared" ref="J77" si="28">F77*H77</f>
        <v>0</v>
      </c>
      <c r="K77" s="65"/>
      <c r="L77" s="27"/>
    </row>
    <row r="78" spans="2:12" s="12" customFormat="1">
      <c r="B78" s="77"/>
      <c r="C78" s="70"/>
      <c r="D78" s="75"/>
      <c r="E78" s="60"/>
      <c r="F78" s="76"/>
      <c r="G78" s="62"/>
      <c r="H78" s="69"/>
      <c r="I78" s="64"/>
      <c r="J78" s="64"/>
      <c r="K78" s="65"/>
      <c r="L78" s="27"/>
    </row>
    <row r="79" spans="2:12" s="12" customFormat="1">
      <c r="B79" s="94">
        <v>3.29</v>
      </c>
      <c r="C79" s="70"/>
      <c r="D79" s="107" t="s">
        <v>125</v>
      </c>
      <c r="E79" s="60"/>
      <c r="F79" s="62">
        <v>1</v>
      </c>
      <c r="G79" s="62" t="s">
        <v>176</v>
      </c>
      <c r="H79" s="69"/>
      <c r="I79" s="64"/>
      <c r="J79" s="64">
        <f t="shared" ref="J79" si="29">F79*H79</f>
        <v>0</v>
      </c>
      <c r="K79" s="65"/>
      <c r="L79" s="27"/>
    </row>
    <row r="80" spans="2:12" s="12" customFormat="1">
      <c r="B80" s="57"/>
      <c r="C80" s="70"/>
      <c r="D80" s="75"/>
      <c r="E80" s="60"/>
      <c r="F80" s="83"/>
      <c r="G80" s="62"/>
      <c r="H80" s="69"/>
      <c r="I80" s="64"/>
      <c r="J80" s="64"/>
      <c r="K80" s="65"/>
      <c r="L80" s="27"/>
    </row>
    <row r="81" spans="2:12" s="12" customFormat="1">
      <c r="B81" s="93">
        <v>3.3</v>
      </c>
      <c r="C81" s="70"/>
      <c r="D81" s="75" t="s">
        <v>69</v>
      </c>
      <c r="E81" s="60"/>
      <c r="F81" s="62">
        <v>1</v>
      </c>
      <c r="G81" s="62" t="s">
        <v>176</v>
      </c>
      <c r="H81" s="69"/>
      <c r="I81" s="64"/>
      <c r="J81" s="64">
        <f t="shared" ref="J81" si="30">F81*H81</f>
        <v>0</v>
      </c>
      <c r="K81" s="65"/>
      <c r="L81" s="27"/>
    </row>
    <row r="82" spans="2:12" s="12" customFormat="1">
      <c r="B82" s="77"/>
      <c r="C82" s="70"/>
      <c r="D82" s="75"/>
      <c r="E82" s="60"/>
      <c r="F82" s="83"/>
      <c r="G82" s="86"/>
      <c r="H82" s="69"/>
      <c r="I82" s="64"/>
      <c r="J82" s="64"/>
      <c r="K82" s="65"/>
      <c r="L82" s="27"/>
    </row>
    <row r="83" spans="2:12" s="12" customFormat="1">
      <c r="B83" s="94">
        <v>3.31</v>
      </c>
      <c r="C83" s="70"/>
      <c r="D83" s="107" t="s">
        <v>127</v>
      </c>
      <c r="E83" s="60"/>
      <c r="F83" s="62">
        <v>1</v>
      </c>
      <c r="G83" s="62" t="s">
        <v>176</v>
      </c>
      <c r="H83" s="69"/>
      <c r="I83" s="64"/>
      <c r="J83" s="64">
        <f t="shared" ref="J83" si="31">F83*H83</f>
        <v>0</v>
      </c>
      <c r="K83" s="65"/>
      <c r="L83" s="27"/>
    </row>
    <row r="84" spans="2:12" s="12" customFormat="1">
      <c r="B84" s="94"/>
      <c r="C84" s="70"/>
      <c r="D84" s="107"/>
      <c r="E84" s="60"/>
      <c r="F84" s="83"/>
      <c r="G84" s="62"/>
      <c r="H84" s="69"/>
      <c r="I84" s="64"/>
      <c r="J84" s="64"/>
      <c r="K84" s="65"/>
      <c r="L84" s="27"/>
    </row>
    <row r="85" spans="2:12" s="12" customFormat="1">
      <c r="B85" s="94"/>
      <c r="C85" s="70"/>
      <c r="D85" s="107"/>
      <c r="E85" s="60"/>
      <c r="F85" s="83"/>
      <c r="G85" s="62"/>
      <c r="H85" s="69"/>
      <c r="I85" s="64"/>
      <c r="J85" s="64"/>
      <c r="K85" s="65"/>
      <c r="L85" s="27"/>
    </row>
    <row r="86" spans="2:12" s="12" customFormat="1">
      <c r="B86" s="94"/>
      <c r="C86" s="70"/>
      <c r="D86" s="95" t="s">
        <v>99</v>
      </c>
      <c r="E86" s="96"/>
      <c r="F86" s="372" t="s">
        <v>101</v>
      </c>
      <c r="G86" s="373"/>
      <c r="H86" s="374"/>
      <c r="I86" s="97"/>
      <c r="J86" s="142">
        <f>SUM(J48:J85)</f>
        <v>0</v>
      </c>
      <c r="K86" s="65"/>
      <c r="L86" s="27"/>
    </row>
    <row r="87" spans="2:12" s="12" customFormat="1">
      <c r="B87" s="57"/>
      <c r="C87" s="70"/>
      <c r="D87" s="75"/>
      <c r="E87" s="60"/>
      <c r="F87" s="83"/>
      <c r="G87" s="86"/>
      <c r="H87" s="69"/>
      <c r="I87" s="64"/>
      <c r="J87" s="64"/>
      <c r="K87" s="65"/>
      <c r="L87" s="27"/>
    </row>
    <row r="88" spans="2:12" s="12" customFormat="1">
      <c r="B88" s="93">
        <v>3.3199999999999901</v>
      </c>
      <c r="C88" s="70"/>
      <c r="D88" s="75" t="s">
        <v>126</v>
      </c>
      <c r="E88" s="60"/>
      <c r="F88" s="62">
        <v>1</v>
      </c>
      <c r="G88" s="62" t="s">
        <v>176</v>
      </c>
      <c r="H88" s="69"/>
      <c r="I88" s="64"/>
      <c r="J88" s="64">
        <f t="shared" ref="J88" si="32">F88*H88</f>
        <v>0</v>
      </c>
      <c r="K88" s="65"/>
      <c r="L88" s="27"/>
    </row>
    <row r="89" spans="2:12" s="12" customFormat="1">
      <c r="B89" s="77"/>
      <c r="C89" s="70"/>
      <c r="D89" s="75"/>
      <c r="E89" s="60"/>
      <c r="F89" s="108"/>
      <c r="G89" s="109"/>
      <c r="H89" s="69"/>
      <c r="I89" s="64"/>
      <c r="J89" s="64"/>
      <c r="K89" s="65"/>
      <c r="L89" s="27"/>
    </row>
    <row r="90" spans="2:12" s="12" customFormat="1">
      <c r="B90" s="94">
        <v>3.33</v>
      </c>
      <c r="C90" s="70"/>
      <c r="D90" s="75" t="s">
        <v>70</v>
      </c>
      <c r="E90" s="60"/>
      <c r="F90" s="108"/>
      <c r="G90" s="108"/>
      <c r="H90" s="69"/>
      <c r="I90" s="64"/>
      <c r="J90" s="64"/>
      <c r="K90" s="65"/>
      <c r="L90" s="27"/>
    </row>
    <row r="91" spans="2:12" s="12" customFormat="1">
      <c r="B91" s="57"/>
      <c r="C91" s="70"/>
      <c r="D91" s="75"/>
      <c r="E91" s="60"/>
      <c r="F91" s="108"/>
      <c r="G91" s="109"/>
      <c r="H91" s="69"/>
      <c r="I91" s="64"/>
      <c r="J91" s="64"/>
      <c r="K91" s="65"/>
      <c r="L91" s="27"/>
    </row>
    <row r="92" spans="2:12" s="12" customFormat="1">
      <c r="B92" s="93">
        <v>3.3399999999999901</v>
      </c>
      <c r="C92" s="70"/>
      <c r="D92" s="107" t="s">
        <v>128</v>
      </c>
      <c r="E92" s="60"/>
      <c r="F92" s="62">
        <v>1</v>
      </c>
      <c r="G92" s="62" t="s">
        <v>176</v>
      </c>
      <c r="H92" s="69"/>
      <c r="I92" s="64"/>
      <c r="J92" s="64">
        <f t="shared" ref="J92" si="33">F92*H92</f>
        <v>0</v>
      </c>
      <c r="K92" s="65"/>
      <c r="L92" s="27"/>
    </row>
    <row r="93" spans="2:12" s="12" customFormat="1">
      <c r="B93" s="77"/>
      <c r="C93" s="70"/>
      <c r="D93" s="75"/>
      <c r="E93" s="60"/>
      <c r="F93" s="110"/>
      <c r="G93" s="109"/>
      <c r="H93" s="69"/>
      <c r="I93" s="64"/>
      <c r="J93" s="64"/>
      <c r="K93" s="65"/>
      <c r="L93" s="27"/>
    </row>
    <row r="94" spans="2:12" s="12" customFormat="1">
      <c r="B94" s="94">
        <v>3.35</v>
      </c>
      <c r="C94" s="70"/>
      <c r="D94" s="107" t="s">
        <v>129</v>
      </c>
      <c r="E94" s="60"/>
      <c r="F94" s="62">
        <v>1</v>
      </c>
      <c r="G94" s="62" t="s">
        <v>176</v>
      </c>
      <c r="H94" s="69"/>
      <c r="I94" s="64"/>
      <c r="J94" s="64">
        <f t="shared" ref="J94" si="34">F94*H94</f>
        <v>0</v>
      </c>
      <c r="K94" s="65"/>
      <c r="L94" s="27"/>
    </row>
    <row r="95" spans="2:12" s="12" customFormat="1">
      <c r="B95" s="57"/>
      <c r="C95" s="70"/>
      <c r="D95" s="75"/>
      <c r="E95" s="60"/>
      <c r="F95" s="110"/>
      <c r="G95" s="109"/>
      <c r="H95" s="69"/>
      <c r="I95" s="64"/>
      <c r="J95" s="64"/>
      <c r="K95" s="65"/>
      <c r="L95" s="27"/>
    </row>
    <row r="96" spans="2:12" s="12" customFormat="1">
      <c r="B96" s="93">
        <v>3.3599999999999901</v>
      </c>
      <c r="C96" s="70"/>
      <c r="D96" s="107" t="s">
        <v>71</v>
      </c>
      <c r="E96" s="60"/>
      <c r="F96" s="62">
        <v>1</v>
      </c>
      <c r="G96" s="62" t="s">
        <v>176</v>
      </c>
      <c r="H96" s="69"/>
      <c r="I96" s="64"/>
      <c r="J96" s="64">
        <f t="shared" ref="J96" si="35">F96*H96</f>
        <v>0</v>
      </c>
      <c r="K96" s="65"/>
      <c r="L96" s="27"/>
    </row>
    <row r="97" spans="2:12" s="12" customFormat="1">
      <c r="B97" s="77"/>
      <c r="C97" s="70"/>
      <c r="D97" s="62"/>
      <c r="E97" s="60"/>
      <c r="F97" s="111"/>
      <c r="G97" s="109"/>
      <c r="H97" s="69"/>
      <c r="I97" s="64"/>
      <c r="J97" s="64"/>
      <c r="K97" s="65"/>
      <c r="L97" s="27"/>
    </row>
    <row r="98" spans="2:12" s="12" customFormat="1">
      <c r="B98" s="94">
        <v>3.3699999999999899</v>
      </c>
      <c r="C98" s="70"/>
      <c r="D98" s="107" t="s">
        <v>72</v>
      </c>
      <c r="E98" s="60"/>
      <c r="F98" s="62">
        <v>1</v>
      </c>
      <c r="G98" s="62" t="s">
        <v>176</v>
      </c>
      <c r="H98" s="69"/>
      <c r="I98" s="64"/>
      <c r="J98" s="64">
        <f t="shared" ref="J98" si="36">F98*H98</f>
        <v>0</v>
      </c>
      <c r="K98" s="65"/>
      <c r="L98" s="27"/>
    </row>
    <row r="99" spans="2:12" s="12" customFormat="1">
      <c r="B99" s="57"/>
      <c r="C99" s="70"/>
      <c r="D99" s="75"/>
      <c r="E99" s="60"/>
      <c r="F99" s="111"/>
      <c r="G99" s="108"/>
      <c r="H99" s="69"/>
      <c r="I99" s="64"/>
      <c r="J99" s="64"/>
      <c r="K99" s="65"/>
      <c r="L99" s="27"/>
    </row>
    <row r="100" spans="2:12" s="12" customFormat="1">
      <c r="B100" s="93">
        <v>3.3799999999999901</v>
      </c>
      <c r="C100" s="70"/>
      <c r="D100" s="75" t="s">
        <v>73</v>
      </c>
      <c r="E100" s="60"/>
      <c r="F100" s="62">
        <v>1</v>
      </c>
      <c r="G100" s="62" t="s">
        <v>176</v>
      </c>
      <c r="H100" s="69"/>
      <c r="I100" s="64"/>
      <c r="J100" s="64">
        <f t="shared" ref="J100" si="37">F100*H100</f>
        <v>0</v>
      </c>
      <c r="K100" s="65"/>
      <c r="L100" s="27"/>
    </row>
    <row r="101" spans="2:12" s="12" customFormat="1">
      <c r="B101" s="77"/>
      <c r="C101" s="70"/>
      <c r="D101" s="75"/>
      <c r="E101" s="60"/>
      <c r="F101" s="111"/>
      <c r="G101" s="108"/>
      <c r="H101" s="69"/>
      <c r="I101" s="64"/>
      <c r="J101" s="64"/>
      <c r="K101" s="65"/>
      <c r="L101" s="27"/>
    </row>
    <row r="102" spans="2:12" s="12" customFormat="1">
      <c r="B102" s="94">
        <v>3.3899999999999899</v>
      </c>
      <c r="C102" s="70"/>
      <c r="D102" s="107" t="s">
        <v>74</v>
      </c>
      <c r="E102" s="60"/>
      <c r="F102" s="62">
        <v>1</v>
      </c>
      <c r="G102" s="62" t="s">
        <v>176</v>
      </c>
      <c r="H102" s="69"/>
      <c r="I102" s="64"/>
      <c r="J102" s="64">
        <f t="shared" ref="J102" si="38">F102*H102</f>
        <v>0</v>
      </c>
      <c r="K102" s="65"/>
      <c r="L102" s="27"/>
    </row>
    <row r="103" spans="2:12" s="12" customFormat="1">
      <c r="B103" s="57"/>
      <c r="C103" s="70"/>
      <c r="D103" s="101"/>
      <c r="E103" s="60"/>
      <c r="F103" s="102"/>
      <c r="G103" s="103"/>
      <c r="H103" s="104"/>
      <c r="I103" s="105"/>
      <c r="J103" s="105"/>
      <c r="K103" s="65"/>
      <c r="L103" s="27"/>
    </row>
    <row r="104" spans="2:12" s="12" customFormat="1">
      <c r="B104" s="93">
        <v>3.3999999999999901</v>
      </c>
      <c r="C104" s="70"/>
      <c r="D104" s="75" t="s">
        <v>75</v>
      </c>
      <c r="E104" s="60"/>
      <c r="F104" s="62">
        <v>1</v>
      </c>
      <c r="G104" s="62" t="s">
        <v>176</v>
      </c>
      <c r="H104" s="69"/>
      <c r="I104" s="64"/>
      <c r="J104" s="64">
        <f t="shared" ref="J104" si="39">F104*H104</f>
        <v>0</v>
      </c>
      <c r="K104" s="65"/>
      <c r="L104" s="27"/>
    </row>
    <row r="105" spans="2:12" s="12" customFormat="1" ht="12.75" customHeight="1">
      <c r="B105" s="77"/>
      <c r="C105" s="70"/>
      <c r="D105" s="75"/>
      <c r="E105" s="60"/>
      <c r="F105" s="109"/>
      <c r="G105" s="112"/>
      <c r="H105" s="69"/>
      <c r="I105" s="64"/>
      <c r="J105" s="64"/>
      <c r="K105" s="65"/>
      <c r="L105" s="27"/>
    </row>
    <row r="106" spans="2:12" s="12" customFormat="1">
      <c r="B106" s="94">
        <v>3.4099999999999899</v>
      </c>
      <c r="C106" s="70"/>
      <c r="D106" s="107" t="s">
        <v>125</v>
      </c>
      <c r="E106" s="60"/>
      <c r="F106" s="62">
        <v>1</v>
      </c>
      <c r="G106" s="62" t="s">
        <v>176</v>
      </c>
      <c r="H106" s="69"/>
      <c r="I106" s="64"/>
      <c r="J106" s="64">
        <f t="shared" ref="J106" si="40">F106*H106</f>
        <v>0</v>
      </c>
      <c r="K106" s="65"/>
      <c r="L106" s="27"/>
    </row>
    <row r="107" spans="2:12" s="12" customFormat="1">
      <c r="B107" s="57"/>
      <c r="C107" s="70"/>
      <c r="D107" s="75"/>
      <c r="E107" s="60"/>
      <c r="F107" s="109"/>
      <c r="G107" s="112"/>
      <c r="H107" s="69"/>
      <c r="I107" s="64"/>
      <c r="J107" s="64"/>
      <c r="K107" s="65"/>
      <c r="L107" s="27"/>
    </row>
    <row r="108" spans="2:12" s="12" customFormat="1">
      <c r="B108" s="93">
        <v>3.4199999999999902</v>
      </c>
      <c r="C108" s="70"/>
      <c r="D108" s="75" t="s">
        <v>76</v>
      </c>
      <c r="E108" s="60"/>
      <c r="F108" s="62">
        <v>1</v>
      </c>
      <c r="G108" s="62" t="s">
        <v>176</v>
      </c>
      <c r="H108" s="69"/>
      <c r="I108" s="64"/>
      <c r="J108" s="64">
        <f t="shared" ref="J108" si="41">F108*H108</f>
        <v>0</v>
      </c>
      <c r="K108" s="65"/>
      <c r="L108" s="27"/>
    </row>
    <row r="109" spans="2:12" s="12" customFormat="1">
      <c r="B109" s="77"/>
      <c r="C109" s="70"/>
      <c r="D109" s="75"/>
      <c r="E109" s="60"/>
      <c r="F109" s="110"/>
      <c r="G109" s="109"/>
      <c r="H109" s="69"/>
      <c r="I109" s="64"/>
      <c r="J109" s="64"/>
      <c r="K109" s="65"/>
      <c r="L109" s="27"/>
    </row>
    <row r="110" spans="2:12" s="12" customFormat="1">
      <c r="B110" s="94">
        <v>3.4299999999999899</v>
      </c>
      <c r="C110" s="70"/>
      <c r="D110" s="75" t="s">
        <v>77</v>
      </c>
      <c r="E110" s="60"/>
      <c r="F110" s="62">
        <v>1</v>
      </c>
      <c r="G110" s="62" t="s">
        <v>176</v>
      </c>
      <c r="H110" s="69"/>
      <c r="I110" s="64"/>
      <c r="J110" s="64">
        <f t="shared" ref="J110" si="42">F110*H110</f>
        <v>0</v>
      </c>
      <c r="K110" s="65"/>
      <c r="L110" s="27"/>
    </row>
    <row r="111" spans="2:12" s="12" customFormat="1">
      <c r="B111" s="57"/>
      <c r="C111" s="70"/>
      <c r="D111" s="75"/>
      <c r="E111" s="60"/>
      <c r="F111" s="110"/>
      <c r="G111" s="109"/>
      <c r="H111" s="69"/>
      <c r="I111" s="64"/>
      <c r="J111" s="64"/>
      <c r="K111" s="65"/>
      <c r="L111" s="27"/>
    </row>
    <row r="112" spans="2:12" s="12" customFormat="1">
      <c r="B112" s="93">
        <v>3.4399999999999902</v>
      </c>
      <c r="C112" s="70"/>
      <c r="D112" s="75" t="s">
        <v>78</v>
      </c>
      <c r="E112" s="60"/>
      <c r="F112" s="62">
        <v>1</v>
      </c>
      <c r="G112" s="62" t="s">
        <v>176</v>
      </c>
      <c r="H112" s="69"/>
      <c r="I112" s="64"/>
      <c r="J112" s="64">
        <f t="shared" ref="J112" si="43">F112*H112</f>
        <v>0</v>
      </c>
      <c r="K112" s="65"/>
      <c r="L112" s="27"/>
    </row>
    <row r="113" spans="2:12" s="12" customFormat="1">
      <c r="B113" s="77"/>
      <c r="C113" s="70"/>
      <c r="D113" s="75"/>
      <c r="E113" s="60"/>
      <c r="F113" s="111"/>
      <c r="G113" s="109"/>
      <c r="H113" s="69"/>
      <c r="I113" s="64"/>
      <c r="J113" s="64"/>
      <c r="K113" s="65"/>
      <c r="L113" s="27"/>
    </row>
    <row r="114" spans="2:12" s="12" customFormat="1">
      <c r="B114" s="94">
        <v>3.44999999999999</v>
      </c>
      <c r="C114" s="70"/>
      <c r="D114" s="75" t="s">
        <v>108</v>
      </c>
      <c r="E114" s="60"/>
      <c r="F114" s="62"/>
      <c r="G114" s="62"/>
      <c r="H114" s="69"/>
      <c r="I114" s="64"/>
      <c r="J114" s="64"/>
      <c r="K114" s="65"/>
      <c r="L114" s="27"/>
    </row>
    <row r="115" spans="2:12" s="12" customFormat="1">
      <c r="B115" s="57"/>
      <c r="C115" s="70"/>
      <c r="D115" s="75"/>
      <c r="E115" s="60"/>
      <c r="F115" s="111"/>
      <c r="G115" s="108"/>
      <c r="H115" s="69"/>
      <c r="I115" s="64"/>
      <c r="J115" s="64"/>
      <c r="K115" s="65"/>
      <c r="L115" s="27"/>
    </row>
    <row r="116" spans="2:12" s="12" customFormat="1">
      <c r="B116" s="93">
        <v>3.4599999999999902</v>
      </c>
      <c r="C116" s="70"/>
      <c r="D116" s="107" t="s">
        <v>79</v>
      </c>
      <c r="E116" s="60"/>
      <c r="F116" s="62">
        <v>1</v>
      </c>
      <c r="G116" s="62" t="s">
        <v>176</v>
      </c>
      <c r="H116" s="69"/>
      <c r="I116" s="64"/>
      <c r="J116" s="64">
        <f t="shared" ref="J116" si="44">F116*H116</f>
        <v>0</v>
      </c>
      <c r="K116" s="65"/>
      <c r="L116" s="27"/>
    </row>
    <row r="117" spans="2:12" s="12" customFormat="1">
      <c r="B117" s="77"/>
      <c r="C117" s="70"/>
      <c r="D117" s="75"/>
      <c r="E117" s="60"/>
      <c r="F117" s="111"/>
      <c r="G117" s="108"/>
      <c r="H117" s="69"/>
      <c r="I117" s="64"/>
      <c r="J117" s="64"/>
      <c r="K117" s="65"/>
      <c r="L117" s="27"/>
    </row>
    <row r="118" spans="2:12" s="12" customFormat="1">
      <c r="B118" s="94">
        <v>3.46999999999999</v>
      </c>
      <c r="C118" s="70"/>
      <c r="D118" s="107" t="s">
        <v>130</v>
      </c>
      <c r="E118" s="60"/>
      <c r="F118" s="62">
        <v>1</v>
      </c>
      <c r="G118" s="62" t="s">
        <v>176</v>
      </c>
      <c r="H118" s="69"/>
      <c r="I118" s="64"/>
      <c r="J118" s="64">
        <f t="shared" ref="J118" si="45">F118*H118</f>
        <v>0</v>
      </c>
      <c r="K118" s="65"/>
      <c r="L118" s="27"/>
    </row>
    <row r="119" spans="2:12" s="12" customFormat="1">
      <c r="B119" s="57"/>
      <c r="C119" s="70"/>
      <c r="D119" s="75"/>
      <c r="E119" s="60"/>
      <c r="F119" s="109"/>
      <c r="G119" s="112"/>
      <c r="H119" s="69"/>
      <c r="I119" s="64"/>
      <c r="J119" s="64"/>
      <c r="K119" s="65"/>
      <c r="L119" s="27"/>
    </row>
    <row r="120" spans="2:12" s="12" customFormat="1">
      <c r="B120" s="93">
        <v>3.4799999999999902</v>
      </c>
      <c r="C120" s="70"/>
      <c r="D120" s="75" t="s">
        <v>80</v>
      </c>
      <c r="E120" s="60"/>
      <c r="F120" s="62">
        <v>1</v>
      </c>
      <c r="G120" s="62" t="s">
        <v>176</v>
      </c>
      <c r="H120" s="69"/>
      <c r="I120" s="64"/>
      <c r="J120" s="64">
        <f t="shared" ref="J120" si="46">F120*H120</f>
        <v>0</v>
      </c>
      <c r="K120" s="65"/>
      <c r="L120" s="27"/>
    </row>
    <row r="121" spans="2:12" s="12" customFormat="1">
      <c r="B121" s="77"/>
      <c r="C121" s="70"/>
      <c r="D121" s="75"/>
      <c r="E121" s="60"/>
      <c r="F121" s="109"/>
      <c r="G121" s="112"/>
      <c r="H121" s="69"/>
      <c r="I121" s="64"/>
      <c r="J121" s="64"/>
      <c r="K121" s="65"/>
      <c r="L121" s="27"/>
    </row>
    <row r="122" spans="2:12" s="12" customFormat="1">
      <c r="B122" s="94">
        <v>3.48999999999999</v>
      </c>
      <c r="C122" s="70"/>
      <c r="D122" s="75" t="s">
        <v>131</v>
      </c>
      <c r="E122" s="60"/>
      <c r="F122" s="62">
        <v>1</v>
      </c>
      <c r="G122" s="62" t="s">
        <v>176</v>
      </c>
      <c r="H122" s="69"/>
      <c r="I122" s="64"/>
      <c r="J122" s="64">
        <f t="shared" ref="J122" si="47">F122*H122</f>
        <v>0</v>
      </c>
      <c r="K122" s="65"/>
      <c r="L122" s="27"/>
    </row>
    <row r="123" spans="2:12" s="12" customFormat="1">
      <c r="B123" s="57"/>
      <c r="C123" s="70"/>
      <c r="D123" s="75"/>
      <c r="E123" s="60"/>
      <c r="F123" s="109"/>
      <c r="G123" s="112"/>
      <c r="H123" s="69"/>
      <c r="I123" s="64"/>
      <c r="J123" s="64"/>
      <c r="K123" s="65"/>
      <c r="L123" s="27"/>
    </row>
    <row r="124" spans="2:12" s="12" customFormat="1">
      <c r="B124" s="93">
        <v>3.4999999999999898</v>
      </c>
      <c r="C124" s="70"/>
      <c r="D124" s="75" t="s">
        <v>132</v>
      </c>
      <c r="E124" s="60"/>
      <c r="F124" s="62">
        <v>1</v>
      </c>
      <c r="G124" s="62" t="s">
        <v>176</v>
      </c>
      <c r="H124" s="69"/>
      <c r="I124" s="64"/>
      <c r="J124" s="64">
        <f t="shared" ref="J124" si="48">F124*H124</f>
        <v>0</v>
      </c>
      <c r="K124" s="65"/>
      <c r="L124" s="27"/>
    </row>
    <row r="125" spans="2:12" s="12" customFormat="1">
      <c r="B125" s="93"/>
      <c r="C125" s="70"/>
      <c r="D125" s="75"/>
      <c r="E125" s="60"/>
      <c r="F125" s="109"/>
      <c r="G125" s="112"/>
      <c r="H125" s="69"/>
      <c r="I125" s="64"/>
      <c r="J125" s="64"/>
      <c r="K125" s="65"/>
      <c r="L125" s="27"/>
    </row>
    <row r="126" spans="2:12" s="12" customFormat="1">
      <c r="B126" s="93"/>
      <c r="C126" s="70"/>
      <c r="D126" s="95" t="s">
        <v>98</v>
      </c>
      <c r="E126" s="96"/>
      <c r="F126" s="372" t="s">
        <v>101</v>
      </c>
      <c r="G126" s="373"/>
      <c r="H126" s="374"/>
      <c r="I126" s="97"/>
      <c r="J126" s="142">
        <f>SUM(J87:J125)</f>
        <v>0</v>
      </c>
      <c r="K126" s="65"/>
      <c r="L126" s="27"/>
    </row>
    <row r="127" spans="2:12" s="12" customFormat="1">
      <c r="B127" s="77"/>
      <c r="C127" s="70"/>
      <c r="D127" s="75"/>
      <c r="E127" s="60"/>
      <c r="F127" s="109"/>
      <c r="G127" s="112"/>
      <c r="H127" s="69"/>
      <c r="I127" s="64"/>
      <c r="J127" s="64"/>
      <c r="K127" s="65"/>
      <c r="L127" s="27"/>
    </row>
    <row r="128" spans="2:12" s="12" customFormat="1">
      <c r="B128" s="94">
        <v>3.50999999999999</v>
      </c>
      <c r="C128" s="70"/>
      <c r="D128" s="75" t="s">
        <v>133</v>
      </c>
      <c r="E128" s="60"/>
      <c r="F128" s="62">
        <v>1</v>
      </c>
      <c r="G128" s="62" t="s">
        <v>176</v>
      </c>
      <c r="H128" s="69"/>
      <c r="I128" s="64"/>
      <c r="J128" s="64">
        <f t="shared" ref="J128" si="49">F128*H128</f>
        <v>0</v>
      </c>
      <c r="K128" s="65"/>
      <c r="L128" s="27"/>
    </row>
    <row r="129" spans="2:12" s="12" customFormat="1">
      <c r="B129" s="57"/>
      <c r="C129" s="70"/>
      <c r="D129" s="75"/>
      <c r="E129" s="60"/>
      <c r="F129" s="109"/>
      <c r="G129" s="112"/>
      <c r="H129" s="69"/>
      <c r="I129" s="64"/>
      <c r="J129" s="64"/>
      <c r="K129" s="65"/>
      <c r="L129" s="27"/>
    </row>
    <row r="130" spans="2:12" s="12" customFormat="1">
      <c r="B130" s="93">
        <v>3.5199999999999898</v>
      </c>
      <c r="C130" s="70"/>
      <c r="D130" s="75" t="s">
        <v>81</v>
      </c>
      <c r="E130" s="60"/>
      <c r="F130" s="62">
        <v>1</v>
      </c>
      <c r="G130" s="62" t="s">
        <v>176</v>
      </c>
      <c r="H130" s="69"/>
      <c r="I130" s="64"/>
      <c r="J130" s="64">
        <f t="shared" ref="J130" si="50">F130*H130</f>
        <v>0</v>
      </c>
      <c r="K130" s="65"/>
      <c r="L130" s="27"/>
    </row>
    <row r="131" spans="2:12" s="12" customFormat="1">
      <c r="B131" s="77"/>
      <c r="C131" s="70"/>
      <c r="D131" s="75"/>
      <c r="E131" s="60"/>
      <c r="F131" s="109"/>
      <c r="G131" s="112"/>
      <c r="H131" s="69"/>
      <c r="I131" s="64"/>
      <c r="J131" s="64"/>
      <c r="K131" s="65"/>
      <c r="L131" s="27"/>
    </row>
    <row r="132" spans="2:12" s="12" customFormat="1">
      <c r="B132" s="94">
        <v>3.52999999999999</v>
      </c>
      <c r="C132" s="70"/>
      <c r="D132" s="75" t="s">
        <v>134</v>
      </c>
      <c r="E132" s="60"/>
      <c r="F132" s="62">
        <v>1</v>
      </c>
      <c r="G132" s="62" t="s">
        <v>176</v>
      </c>
      <c r="H132" s="69"/>
      <c r="I132" s="64"/>
      <c r="J132" s="64">
        <f t="shared" ref="J132" si="51">F132*H132</f>
        <v>0</v>
      </c>
      <c r="K132" s="65"/>
      <c r="L132" s="27"/>
    </row>
    <row r="133" spans="2:12" s="12" customFormat="1">
      <c r="B133" s="57"/>
      <c r="C133" s="70"/>
      <c r="D133" s="75"/>
      <c r="E133" s="60"/>
      <c r="F133" s="109"/>
      <c r="G133" s="112"/>
      <c r="H133" s="69"/>
      <c r="I133" s="64"/>
      <c r="J133" s="64"/>
      <c r="K133" s="65"/>
      <c r="L133" s="27"/>
    </row>
    <row r="134" spans="2:12" s="12" customFormat="1">
      <c r="B134" s="93">
        <v>3.5399999999999898</v>
      </c>
      <c r="C134" s="70"/>
      <c r="D134" s="75" t="s">
        <v>82</v>
      </c>
      <c r="E134" s="60"/>
      <c r="F134" s="62">
        <v>1</v>
      </c>
      <c r="G134" s="62" t="s">
        <v>176</v>
      </c>
      <c r="H134" s="69"/>
      <c r="I134" s="64"/>
      <c r="J134" s="64">
        <f t="shared" ref="J134" si="52">F134*H134</f>
        <v>0</v>
      </c>
      <c r="K134" s="65"/>
      <c r="L134" s="27"/>
    </row>
    <row r="135" spans="2:12" s="12" customFormat="1">
      <c r="B135" s="77"/>
      <c r="C135" s="70"/>
      <c r="D135" s="75"/>
      <c r="E135" s="60"/>
      <c r="F135" s="109"/>
      <c r="G135" s="112"/>
      <c r="H135" s="69"/>
      <c r="I135" s="64"/>
      <c r="J135" s="64"/>
      <c r="K135" s="65"/>
      <c r="L135" s="27"/>
    </row>
    <row r="136" spans="2:12" s="12" customFormat="1">
      <c r="B136" s="94">
        <v>3.5499999999999901</v>
      </c>
      <c r="C136" s="70"/>
      <c r="D136" s="75" t="s">
        <v>83</v>
      </c>
      <c r="E136" s="60"/>
      <c r="F136" s="62">
        <v>1</v>
      </c>
      <c r="G136" s="62" t="s">
        <v>176</v>
      </c>
      <c r="H136" s="69"/>
      <c r="I136" s="64"/>
      <c r="J136" s="64">
        <f t="shared" ref="J136" si="53">F136*H136</f>
        <v>0</v>
      </c>
      <c r="K136" s="65"/>
      <c r="L136" s="27"/>
    </row>
    <row r="137" spans="2:12" s="12" customFormat="1">
      <c r="B137" s="57"/>
      <c r="C137" s="70"/>
      <c r="D137" s="75"/>
      <c r="E137" s="60"/>
      <c r="F137" s="109"/>
      <c r="G137" s="112"/>
      <c r="H137" s="69"/>
      <c r="I137" s="64"/>
      <c r="J137" s="64"/>
      <c r="K137" s="65"/>
      <c r="L137" s="27"/>
    </row>
    <row r="138" spans="2:12" s="12" customFormat="1">
      <c r="B138" s="93">
        <v>3.5599999999999898</v>
      </c>
      <c r="C138" s="70"/>
      <c r="D138" s="75" t="s">
        <v>84</v>
      </c>
      <c r="E138" s="60"/>
      <c r="F138" s="62">
        <v>1</v>
      </c>
      <c r="G138" s="62" t="s">
        <v>176</v>
      </c>
      <c r="H138" s="69"/>
      <c r="I138" s="64"/>
      <c r="J138" s="64">
        <f t="shared" ref="J138" si="54">F138*H138</f>
        <v>0</v>
      </c>
      <c r="K138" s="65"/>
      <c r="L138" s="27"/>
    </row>
    <row r="139" spans="2:12" s="12" customFormat="1">
      <c r="B139" s="77"/>
      <c r="C139" s="70"/>
      <c r="D139" s="75"/>
      <c r="E139" s="60"/>
      <c r="F139" s="109"/>
      <c r="G139" s="112"/>
      <c r="H139" s="69"/>
      <c r="I139" s="64"/>
      <c r="J139" s="64"/>
      <c r="K139" s="65"/>
      <c r="L139" s="27"/>
    </row>
    <row r="140" spans="2:12" s="12" customFormat="1">
      <c r="B140" s="94">
        <v>3.5699999999999901</v>
      </c>
      <c r="C140" s="70"/>
      <c r="D140" s="75" t="s">
        <v>85</v>
      </c>
      <c r="E140" s="60"/>
      <c r="F140" s="62">
        <v>1</v>
      </c>
      <c r="G140" s="62" t="s">
        <v>176</v>
      </c>
      <c r="H140" s="69"/>
      <c r="I140" s="64"/>
      <c r="J140" s="64">
        <f t="shared" ref="J140" si="55">F140*H140</f>
        <v>0</v>
      </c>
      <c r="K140" s="65"/>
      <c r="L140" s="27"/>
    </row>
    <row r="141" spans="2:12" s="12" customFormat="1" ht="12.75" customHeight="1">
      <c r="B141" s="57"/>
      <c r="C141" s="70"/>
      <c r="D141" s="75"/>
      <c r="E141" s="60"/>
      <c r="F141" s="109"/>
      <c r="G141" s="112"/>
      <c r="H141" s="69"/>
      <c r="I141" s="64"/>
      <c r="J141" s="64"/>
      <c r="K141" s="65"/>
      <c r="L141" s="27"/>
    </row>
    <row r="142" spans="2:12" s="12" customFormat="1">
      <c r="B142" s="93">
        <v>3.5799999999999899</v>
      </c>
      <c r="C142" s="70"/>
      <c r="D142" s="75" t="s">
        <v>86</v>
      </c>
      <c r="E142" s="60"/>
      <c r="F142" s="62">
        <v>1</v>
      </c>
      <c r="G142" s="62" t="s">
        <v>176</v>
      </c>
      <c r="H142" s="69"/>
      <c r="I142" s="64"/>
      <c r="J142" s="64">
        <f t="shared" ref="J142" si="56">F142*H142</f>
        <v>0</v>
      </c>
      <c r="K142" s="65"/>
      <c r="L142" s="27"/>
    </row>
    <row r="143" spans="2:12" s="12" customFormat="1">
      <c r="B143" s="77"/>
      <c r="C143" s="70"/>
      <c r="D143" s="75"/>
      <c r="E143" s="60"/>
      <c r="F143" s="109"/>
      <c r="G143" s="112"/>
      <c r="H143" s="69"/>
      <c r="I143" s="64"/>
      <c r="J143" s="64"/>
      <c r="K143" s="65"/>
      <c r="L143" s="27"/>
    </row>
    <row r="144" spans="2:12" s="12" customFormat="1">
      <c r="B144" s="94">
        <v>3.5899999999999901</v>
      </c>
      <c r="C144" s="70"/>
      <c r="D144" s="75" t="s">
        <v>87</v>
      </c>
      <c r="E144" s="60"/>
      <c r="F144" s="62">
        <v>1</v>
      </c>
      <c r="G144" s="62" t="s">
        <v>176</v>
      </c>
      <c r="H144" s="69"/>
      <c r="I144" s="64"/>
      <c r="J144" s="64">
        <f t="shared" ref="J144" si="57">F144*H144</f>
        <v>0</v>
      </c>
      <c r="K144" s="65"/>
      <c r="L144" s="27"/>
    </row>
    <row r="145" spans="2:12" s="12" customFormat="1">
      <c r="B145" s="57"/>
      <c r="C145" s="70"/>
      <c r="D145" s="113"/>
      <c r="E145" s="60"/>
      <c r="F145" s="111"/>
      <c r="G145" s="109"/>
      <c r="H145" s="69"/>
      <c r="I145" s="64"/>
      <c r="J145" s="64"/>
      <c r="K145" s="65"/>
      <c r="L145" s="27"/>
    </row>
    <row r="146" spans="2:12" s="12" customFormat="1">
      <c r="B146" s="93">
        <v>3.5999999999999899</v>
      </c>
      <c r="C146" s="70"/>
      <c r="D146" s="114" t="s">
        <v>88</v>
      </c>
      <c r="E146" s="60"/>
      <c r="F146" s="62">
        <v>1</v>
      </c>
      <c r="G146" s="62" t="s">
        <v>176</v>
      </c>
      <c r="H146" s="69"/>
      <c r="I146" s="64"/>
      <c r="J146" s="64">
        <f t="shared" ref="J146" si="58">F146*H146</f>
        <v>0</v>
      </c>
      <c r="K146" s="65"/>
      <c r="L146" s="27"/>
    </row>
    <row r="147" spans="2:12" s="12" customFormat="1">
      <c r="B147" s="77"/>
      <c r="C147" s="70"/>
      <c r="D147" s="115"/>
      <c r="E147" s="60"/>
      <c r="F147" s="369"/>
      <c r="G147" s="370"/>
      <c r="H147" s="371"/>
      <c r="I147" s="64"/>
      <c r="J147" s="64"/>
      <c r="K147" s="65"/>
      <c r="L147" s="27"/>
    </row>
    <row r="148" spans="2:12" s="12" customFormat="1">
      <c r="B148" s="94">
        <v>3.6099999999999901</v>
      </c>
      <c r="C148" s="70"/>
      <c r="D148" s="116" t="s">
        <v>89</v>
      </c>
      <c r="E148" s="60"/>
      <c r="F148" s="62">
        <v>1</v>
      </c>
      <c r="G148" s="62" t="s">
        <v>176</v>
      </c>
      <c r="H148" s="69"/>
      <c r="I148" s="64"/>
      <c r="J148" s="64">
        <f t="shared" ref="J148" si="59">F148*H148</f>
        <v>0</v>
      </c>
      <c r="K148" s="65"/>
      <c r="L148" s="27"/>
    </row>
    <row r="149" spans="2:12" s="12" customFormat="1">
      <c r="B149" s="57"/>
      <c r="C149" s="70"/>
      <c r="D149" s="117"/>
      <c r="E149" s="60"/>
      <c r="F149" s="109"/>
      <c r="G149" s="112"/>
      <c r="H149" s="69"/>
      <c r="I149" s="64"/>
      <c r="J149" s="64"/>
      <c r="K149" s="65"/>
      <c r="L149" s="27"/>
    </row>
    <row r="150" spans="2:12" s="12" customFormat="1">
      <c r="B150" s="93">
        <v>3.6199999999999899</v>
      </c>
      <c r="C150" s="70"/>
      <c r="D150" s="118" t="s">
        <v>90</v>
      </c>
      <c r="E150" s="60"/>
      <c r="F150" s="62">
        <v>1</v>
      </c>
      <c r="G150" s="62" t="s">
        <v>176</v>
      </c>
      <c r="H150" s="69"/>
      <c r="I150" s="64"/>
      <c r="J150" s="64">
        <f t="shared" ref="J150" si="60">F150*H150</f>
        <v>0</v>
      </c>
      <c r="K150" s="65"/>
      <c r="L150" s="27"/>
    </row>
    <row r="151" spans="2:12" s="12" customFormat="1">
      <c r="B151" s="77"/>
      <c r="C151" s="70"/>
      <c r="D151" s="119"/>
      <c r="E151" s="60"/>
      <c r="F151" s="120"/>
      <c r="G151" s="120"/>
      <c r="H151" s="69"/>
      <c r="I151" s="64"/>
      <c r="J151" s="64"/>
      <c r="K151" s="65"/>
      <c r="L151" s="27"/>
    </row>
    <row r="152" spans="2:12" s="12" customFormat="1">
      <c r="B152" s="94">
        <v>3.6299999999999901</v>
      </c>
      <c r="C152" s="70"/>
      <c r="D152" s="121" t="s">
        <v>91</v>
      </c>
      <c r="E152" s="60"/>
      <c r="F152" s="62">
        <v>1</v>
      </c>
      <c r="G152" s="62" t="s">
        <v>176</v>
      </c>
      <c r="H152" s="69"/>
      <c r="I152" s="64"/>
      <c r="J152" s="64">
        <f t="shared" ref="J152" si="61">F152*H152</f>
        <v>0</v>
      </c>
      <c r="K152" s="65"/>
      <c r="L152" s="27"/>
    </row>
    <row r="153" spans="2:12" s="12" customFormat="1">
      <c r="B153" s="57"/>
      <c r="C153" s="70"/>
      <c r="D153" s="121"/>
      <c r="E153" s="60"/>
      <c r="F153" s="122"/>
      <c r="G153" s="122"/>
      <c r="H153" s="69"/>
      <c r="I153" s="64"/>
      <c r="J153" s="64"/>
      <c r="K153" s="65"/>
      <c r="L153" s="27"/>
    </row>
    <row r="154" spans="2:12" s="12" customFormat="1">
      <c r="B154" s="93">
        <v>3.6399999999999899</v>
      </c>
      <c r="C154" s="70"/>
      <c r="D154" s="121" t="s">
        <v>135</v>
      </c>
      <c r="E154" s="60"/>
      <c r="F154" s="62">
        <v>1</v>
      </c>
      <c r="G154" s="62" t="s">
        <v>176</v>
      </c>
      <c r="H154" s="69"/>
      <c r="I154" s="64"/>
      <c r="J154" s="64">
        <f t="shared" ref="J154" si="62">F154*H154</f>
        <v>0</v>
      </c>
      <c r="K154" s="65"/>
      <c r="L154" s="27"/>
    </row>
    <row r="155" spans="2:12" s="12" customFormat="1">
      <c r="B155" s="77"/>
      <c r="C155" s="70"/>
      <c r="D155" s="123"/>
      <c r="E155" s="60"/>
      <c r="F155" s="122"/>
      <c r="G155" s="122"/>
      <c r="H155" s="69"/>
      <c r="I155" s="64"/>
      <c r="J155" s="64"/>
      <c r="K155" s="65"/>
      <c r="L155" s="27"/>
    </row>
    <row r="156" spans="2:12" s="12" customFormat="1">
      <c r="B156" s="94">
        <v>3.6499999999999901</v>
      </c>
      <c r="C156" s="70"/>
      <c r="D156" s="121" t="s">
        <v>92</v>
      </c>
      <c r="E156" s="60"/>
      <c r="F156" s="62">
        <v>1</v>
      </c>
      <c r="G156" s="62" t="s">
        <v>176</v>
      </c>
      <c r="H156" s="69"/>
      <c r="I156" s="64"/>
      <c r="J156" s="64">
        <f t="shared" ref="J156" si="63">F156*H156</f>
        <v>0</v>
      </c>
      <c r="K156" s="65"/>
      <c r="L156" s="27"/>
    </row>
    <row r="157" spans="2:12" s="12" customFormat="1">
      <c r="B157" s="312"/>
      <c r="C157" s="70"/>
      <c r="E157" s="60"/>
      <c r="H157" s="124"/>
      <c r="I157" s="64"/>
      <c r="J157" s="337"/>
      <c r="K157" s="65"/>
      <c r="L157" s="27"/>
    </row>
    <row r="158" spans="2:12" s="12" customFormat="1">
      <c r="B158" s="312"/>
      <c r="C158" s="70"/>
      <c r="E158" s="60"/>
      <c r="H158" s="124"/>
      <c r="I158" s="64"/>
      <c r="J158" s="337"/>
      <c r="K158" s="65"/>
      <c r="L158" s="27"/>
    </row>
    <row r="159" spans="2:12" s="12" customFormat="1">
      <c r="B159" s="316"/>
      <c r="C159" s="70"/>
      <c r="D159" s="121"/>
      <c r="E159" s="60"/>
      <c r="F159" s="122"/>
      <c r="G159" s="122"/>
      <c r="H159" s="69"/>
      <c r="I159" s="64"/>
      <c r="J159" s="64"/>
      <c r="K159" s="65"/>
      <c r="L159" s="27"/>
    </row>
    <row r="160" spans="2:12" s="12" customFormat="1">
      <c r="B160" s="316"/>
      <c r="C160" s="70"/>
      <c r="D160" s="121"/>
      <c r="E160" s="60"/>
      <c r="F160" s="122"/>
      <c r="G160" s="122"/>
      <c r="H160" s="69"/>
      <c r="I160" s="64"/>
      <c r="J160" s="64"/>
      <c r="K160" s="65"/>
      <c r="L160" s="27"/>
    </row>
    <row r="161" spans="2:12" s="12" customFormat="1">
      <c r="B161" s="316"/>
      <c r="C161" s="70"/>
      <c r="D161" s="121"/>
      <c r="E161" s="60"/>
      <c r="F161" s="122"/>
      <c r="G161" s="122"/>
      <c r="H161" s="69"/>
      <c r="I161" s="64"/>
      <c r="J161" s="64"/>
      <c r="K161" s="65"/>
      <c r="L161" s="27"/>
    </row>
    <row r="162" spans="2:12" s="12" customFormat="1">
      <c r="B162" s="316"/>
      <c r="C162" s="70"/>
      <c r="D162" s="121"/>
      <c r="E162" s="60"/>
      <c r="F162" s="122"/>
      <c r="G162" s="122"/>
      <c r="H162" s="69"/>
      <c r="I162" s="64"/>
      <c r="J162" s="64"/>
      <c r="K162" s="65"/>
      <c r="L162" s="27"/>
    </row>
    <row r="163" spans="2:12" s="12" customFormat="1">
      <c r="B163" s="316"/>
      <c r="C163" s="70"/>
      <c r="D163" s="121"/>
      <c r="E163" s="60"/>
      <c r="F163" s="122"/>
      <c r="G163" s="122"/>
      <c r="H163" s="69"/>
      <c r="I163" s="64"/>
      <c r="J163" s="64"/>
      <c r="K163" s="65"/>
      <c r="L163" s="27"/>
    </row>
    <row r="164" spans="2:12" s="12" customFormat="1">
      <c r="B164" s="316"/>
      <c r="C164" s="70"/>
      <c r="D164" s="121"/>
      <c r="E164" s="60"/>
      <c r="F164" s="122"/>
      <c r="G164" s="122"/>
      <c r="H164" s="69"/>
      <c r="I164" s="64"/>
      <c r="J164" s="64"/>
      <c r="K164" s="65"/>
      <c r="L164" s="27"/>
    </row>
    <row r="165" spans="2:12" s="12" customFormat="1">
      <c r="B165" s="316"/>
      <c r="C165" s="70"/>
      <c r="D165" s="121"/>
      <c r="E165" s="60"/>
      <c r="F165" s="122"/>
      <c r="G165" s="122"/>
      <c r="H165" s="69"/>
      <c r="I165" s="64"/>
      <c r="J165" s="64"/>
      <c r="K165" s="65"/>
      <c r="L165" s="27"/>
    </row>
    <row r="166" spans="2:12" s="12" customFormat="1">
      <c r="B166" s="316"/>
      <c r="C166" s="70"/>
      <c r="D166" s="95" t="s">
        <v>102</v>
      </c>
      <c r="E166" s="96"/>
      <c r="F166" s="372" t="s">
        <v>101</v>
      </c>
      <c r="G166" s="373"/>
      <c r="H166" s="374"/>
      <c r="I166" s="97"/>
      <c r="J166" s="142">
        <f>SUM(J127:J165)</f>
        <v>0</v>
      </c>
      <c r="K166" s="65"/>
      <c r="L166" s="27"/>
    </row>
    <row r="167" spans="2:12" s="12" customFormat="1">
      <c r="B167" s="316"/>
      <c r="C167" s="70"/>
      <c r="D167" s="121"/>
      <c r="E167" s="60"/>
      <c r="F167" s="122"/>
      <c r="G167" s="122"/>
      <c r="H167" s="69"/>
      <c r="I167" s="64"/>
      <c r="J167" s="64"/>
      <c r="K167" s="65"/>
      <c r="L167" s="27"/>
    </row>
    <row r="168" spans="2:12" s="12" customFormat="1">
      <c r="B168" s="57">
        <v>4</v>
      </c>
      <c r="C168" s="70"/>
      <c r="D168" s="125" t="s">
        <v>95</v>
      </c>
      <c r="E168" s="60"/>
      <c r="F168" s="109"/>
      <c r="G168" s="112"/>
      <c r="H168" s="69"/>
      <c r="I168" s="64"/>
      <c r="J168" s="64"/>
      <c r="K168" s="65"/>
      <c r="L168" s="27"/>
    </row>
    <row r="169" spans="2:12" s="12" customFormat="1" ht="15" customHeight="1">
      <c r="B169" s="126"/>
      <c r="C169" s="70"/>
      <c r="D169" s="127"/>
      <c r="E169" s="60"/>
      <c r="F169" s="109"/>
      <c r="G169" s="112"/>
      <c r="H169" s="69"/>
      <c r="I169" s="64"/>
      <c r="J169" s="64"/>
      <c r="K169" s="65"/>
      <c r="L169" s="27"/>
    </row>
    <row r="170" spans="2:12" s="12" customFormat="1">
      <c r="B170" s="57">
        <v>4.0999999999999996</v>
      </c>
      <c r="C170" s="70"/>
      <c r="D170" s="128" t="s">
        <v>96</v>
      </c>
      <c r="E170" s="60"/>
      <c r="F170" s="62">
        <v>1</v>
      </c>
      <c r="G170" s="62" t="s">
        <v>176</v>
      </c>
      <c r="H170" s="69"/>
      <c r="I170" s="64"/>
      <c r="J170" s="64">
        <f t="shared" ref="J170" si="64">F170*H170</f>
        <v>0</v>
      </c>
      <c r="K170" s="65"/>
      <c r="L170" s="27"/>
    </row>
    <row r="171" spans="2:12" s="12" customFormat="1">
      <c r="B171" s="126"/>
      <c r="C171" s="70"/>
      <c r="D171" s="127"/>
      <c r="E171" s="60"/>
      <c r="F171" s="109"/>
      <c r="G171" s="112"/>
      <c r="H171" s="69"/>
      <c r="I171" s="64"/>
      <c r="J171" s="64"/>
      <c r="K171" s="65"/>
      <c r="L171" s="27"/>
    </row>
    <row r="172" spans="2:12">
      <c r="B172" s="57">
        <v>4.2</v>
      </c>
      <c r="C172" s="129"/>
      <c r="D172" s="130" t="s">
        <v>136</v>
      </c>
      <c r="E172" s="60"/>
      <c r="F172" s="62">
        <v>1</v>
      </c>
      <c r="G172" s="62" t="s">
        <v>176</v>
      </c>
      <c r="H172" s="69"/>
      <c r="I172" s="64"/>
      <c r="J172" s="64">
        <f t="shared" ref="J172" si="65">F172*H172</f>
        <v>0</v>
      </c>
      <c r="K172" s="65"/>
    </row>
    <row r="173" spans="2:12" s="133" customFormat="1" ht="14.25">
      <c r="B173" s="126"/>
      <c r="C173" s="129"/>
      <c r="D173" s="131"/>
      <c r="E173" s="60"/>
      <c r="F173" s="109"/>
      <c r="G173" s="112"/>
      <c r="H173" s="69"/>
      <c r="I173" s="64"/>
      <c r="J173" s="64"/>
      <c r="K173" s="132"/>
      <c r="L173" s="66"/>
    </row>
    <row r="174" spans="2:12" s="133" customFormat="1" ht="14.25">
      <c r="B174" s="57">
        <v>4.3</v>
      </c>
      <c r="C174" s="129"/>
      <c r="D174" s="131" t="s">
        <v>137</v>
      </c>
      <c r="E174" s="60"/>
      <c r="F174" s="62">
        <v>1</v>
      </c>
      <c r="G174" s="62" t="s">
        <v>176</v>
      </c>
      <c r="H174" s="69"/>
      <c r="I174" s="64"/>
      <c r="J174" s="64">
        <f t="shared" ref="J174" si="66">F174*H174</f>
        <v>0</v>
      </c>
      <c r="K174" s="132"/>
      <c r="L174" s="66"/>
    </row>
    <row r="175" spans="2:12" s="133" customFormat="1" ht="14.25">
      <c r="B175" s="126"/>
      <c r="C175" s="129"/>
      <c r="D175" s="131"/>
      <c r="E175" s="60"/>
      <c r="F175" s="109"/>
      <c r="G175" s="112"/>
      <c r="H175" s="69"/>
      <c r="I175" s="64"/>
      <c r="J175" s="64"/>
      <c r="K175" s="132"/>
      <c r="L175" s="66"/>
    </row>
    <row r="176" spans="2:12" s="133" customFormat="1" ht="14.25">
      <c r="B176" s="57">
        <v>4.4000000000000004</v>
      </c>
      <c r="C176" s="129"/>
      <c r="D176" s="131" t="s">
        <v>138</v>
      </c>
      <c r="E176" s="60"/>
      <c r="F176" s="62">
        <v>1</v>
      </c>
      <c r="G176" s="62" t="s">
        <v>176</v>
      </c>
      <c r="H176" s="69"/>
      <c r="I176" s="64"/>
      <c r="J176" s="64">
        <f t="shared" ref="J176" si="67">F176*H176</f>
        <v>0</v>
      </c>
      <c r="K176" s="132"/>
      <c r="L176" s="66"/>
    </row>
    <row r="177" spans="2:12" s="133" customFormat="1" ht="14.25">
      <c r="B177" s="126"/>
      <c r="C177" s="129"/>
      <c r="D177" s="131"/>
      <c r="E177" s="60"/>
      <c r="F177" s="109"/>
      <c r="G177" s="112"/>
      <c r="H177" s="69"/>
      <c r="I177" s="64"/>
      <c r="J177" s="64"/>
      <c r="K177" s="132"/>
      <c r="L177" s="66"/>
    </row>
    <row r="178" spans="2:12" s="133" customFormat="1" ht="14.25">
      <c r="B178" s="57">
        <v>4.5</v>
      </c>
      <c r="C178" s="129"/>
      <c r="D178" s="131" t="s">
        <v>139</v>
      </c>
      <c r="E178" s="60"/>
      <c r="F178" s="62">
        <v>1</v>
      </c>
      <c r="G178" s="62" t="s">
        <v>176</v>
      </c>
      <c r="H178" s="69"/>
      <c r="I178" s="64"/>
      <c r="J178" s="64">
        <f t="shared" ref="J178" si="68">F178*H178</f>
        <v>0</v>
      </c>
      <c r="K178" s="132"/>
      <c r="L178" s="66"/>
    </row>
    <row r="179" spans="2:12" s="133" customFormat="1">
      <c r="B179" s="126"/>
      <c r="C179" s="129"/>
      <c r="D179" s="134"/>
      <c r="E179" s="60"/>
      <c r="F179" s="135"/>
      <c r="G179" s="136"/>
      <c r="H179" s="137"/>
      <c r="I179" s="64"/>
      <c r="J179" s="317"/>
      <c r="K179" s="132"/>
      <c r="L179" s="66"/>
    </row>
    <row r="180" spans="2:12" s="133" customFormat="1">
      <c r="B180" s="57">
        <v>4.5999999999999996</v>
      </c>
      <c r="C180" s="129"/>
      <c r="D180" s="114" t="s">
        <v>140</v>
      </c>
      <c r="E180" s="60"/>
      <c r="F180" s="62">
        <v>1</v>
      </c>
      <c r="G180" s="62" t="s">
        <v>176</v>
      </c>
      <c r="H180" s="139"/>
      <c r="I180" s="64"/>
      <c r="J180" s="64">
        <f t="shared" ref="J180" si="69">F180*H180</f>
        <v>0</v>
      </c>
      <c r="K180" s="132"/>
      <c r="L180" s="66"/>
    </row>
    <row r="181" spans="2:12" s="133" customFormat="1" ht="14.25">
      <c r="B181" s="126"/>
      <c r="C181" s="129"/>
      <c r="D181" s="318"/>
      <c r="E181" s="60"/>
      <c r="F181" s="319"/>
      <c r="G181" s="319"/>
      <c r="H181" s="320"/>
      <c r="I181" s="64"/>
      <c r="J181" s="64"/>
      <c r="K181" s="132"/>
      <c r="L181" s="66"/>
    </row>
    <row r="182" spans="2:12" s="91" customFormat="1" ht="14.25">
      <c r="B182" s="57">
        <v>4.7</v>
      </c>
      <c r="C182" s="129"/>
      <c r="D182" s="310" t="s">
        <v>97</v>
      </c>
      <c r="E182" s="60"/>
      <c r="F182" s="62">
        <v>1</v>
      </c>
      <c r="G182" s="62" t="s">
        <v>176</v>
      </c>
      <c r="H182" s="320"/>
      <c r="I182" s="64"/>
      <c r="J182" s="64">
        <f t="shared" ref="J182" si="70">F182*H182</f>
        <v>0</v>
      </c>
      <c r="K182" s="132"/>
      <c r="L182" s="90"/>
    </row>
    <row r="183" spans="2:12" s="91" customFormat="1" ht="14.25">
      <c r="B183" s="126"/>
      <c r="C183" s="129"/>
      <c r="D183" s="310"/>
      <c r="E183" s="60"/>
      <c r="F183" s="319"/>
      <c r="G183" s="319"/>
      <c r="H183" s="320"/>
      <c r="I183" s="64"/>
      <c r="J183" s="64"/>
      <c r="K183" s="132"/>
      <c r="L183" s="90"/>
    </row>
    <row r="184" spans="2:12" s="140" customFormat="1" ht="18.75" customHeight="1">
      <c r="B184" s="57">
        <v>4.8</v>
      </c>
      <c r="C184" s="129"/>
      <c r="D184" s="310" t="s">
        <v>141</v>
      </c>
      <c r="E184" s="60"/>
      <c r="F184" s="62">
        <v>1</v>
      </c>
      <c r="G184" s="62" t="s">
        <v>176</v>
      </c>
      <c r="H184" s="320"/>
      <c r="I184" s="64"/>
      <c r="J184" s="64">
        <f t="shared" ref="J184" si="71">F184*H184</f>
        <v>0</v>
      </c>
      <c r="K184" s="132"/>
      <c r="L184" s="37"/>
    </row>
    <row r="185" spans="2:12" s="141" customFormat="1">
      <c r="B185" s="126"/>
      <c r="C185" s="129"/>
      <c r="D185" s="310"/>
      <c r="E185" s="60"/>
      <c r="F185" s="319"/>
      <c r="G185" s="319"/>
      <c r="H185" s="320"/>
      <c r="I185" s="64"/>
      <c r="J185" s="64"/>
      <c r="K185" s="132"/>
      <c r="L185" s="37"/>
    </row>
    <row r="186" spans="2:12" s="141" customFormat="1">
      <c r="B186" s="57">
        <v>4.9000000000000004</v>
      </c>
      <c r="C186" s="129"/>
      <c r="D186" s="310" t="s">
        <v>142</v>
      </c>
      <c r="E186" s="60"/>
      <c r="F186" s="62">
        <v>1</v>
      </c>
      <c r="G186" s="62" t="s">
        <v>176</v>
      </c>
      <c r="H186" s="320"/>
      <c r="I186" s="64"/>
      <c r="J186" s="64">
        <f t="shared" ref="J186" si="72">F186*H186</f>
        <v>0</v>
      </c>
      <c r="K186" s="132"/>
      <c r="L186" s="37"/>
    </row>
    <row r="187" spans="2:12" s="141" customFormat="1">
      <c r="B187" s="126"/>
      <c r="C187" s="129"/>
      <c r="D187" s="310"/>
      <c r="E187" s="60"/>
      <c r="F187" s="319"/>
      <c r="G187" s="319"/>
      <c r="H187" s="320"/>
      <c r="I187" s="64"/>
      <c r="J187" s="64"/>
      <c r="K187" s="132"/>
      <c r="L187" s="37"/>
    </row>
    <row r="188" spans="2:12" s="141" customFormat="1">
      <c r="B188" s="93">
        <v>4.0999999999999996</v>
      </c>
      <c r="C188" s="129"/>
      <c r="D188" s="310" t="s">
        <v>143</v>
      </c>
      <c r="E188" s="60"/>
      <c r="F188" s="62">
        <v>1</v>
      </c>
      <c r="G188" s="62" t="s">
        <v>176</v>
      </c>
      <c r="H188" s="320"/>
      <c r="I188" s="64"/>
      <c r="J188" s="64">
        <f t="shared" ref="J188" si="73">F188*H188</f>
        <v>0</v>
      </c>
      <c r="K188" s="132"/>
      <c r="L188" s="37"/>
    </row>
    <row r="189" spans="2:12" s="141" customFormat="1">
      <c r="B189" s="126"/>
      <c r="C189" s="129"/>
      <c r="D189" s="310"/>
      <c r="E189" s="60"/>
      <c r="F189" s="319"/>
      <c r="G189" s="319"/>
      <c r="H189" s="320"/>
      <c r="I189" s="64"/>
      <c r="J189" s="317"/>
      <c r="K189" s="132"/>
      <c r="L189" s="37"/>
    </row>
    <row r="190" spans="2:12" s="141" customFormat="1">
      <c r="B190" s="93">
        <v>4.1100000000000003</v>
      </c>
      <c r="C190" s="129"/>
      <c r="D190" s="310" t="s">
        <v>144</v>
      </c>
      <c r="E190" s="60"/>
      <c r="F190" s="62">
        <v>1</v>
      </c>
      <c r="G190" s="62" t="s">
        <v>176</v>
      </c>
      <c r="H190" s="320"/>
      <c r="I190" s="64"/>
      <c r="J190" s="64">
        <f t="shared" ref="J190" si="74">F190*H190</f>
        <v>0</v>
      </c>
      <c r="K190" s="132"/>
      <c r="L190" s="37"/>
    </row>
    <row r="191" spans="2:12" s="141" customFormat="1">
      <c r="B191" s="126"/>
      <c r="C191" s="129"/>
      <c r="D191" s="310"/>
      <c r="E191" s="60"/>
      <c r="F191" s="319"/>
      <c r="G191" s="319"/>
      <c r="H191" s="320"/>
      <c r="I191" s="64"/>
      <c r="J191" s="317"/>
      <c r="K191" s="132"/>
      <c r="L191" s="37"/>
    </row>
    <row r="192" spans="2:12" s="141" customFormat="1">
      <c r="B192" s="93">
        <v>4.12</v>
      </c>
      <c r="C192" s="129"/>
      <c r="D192" s="310" t="s">
        <v>145</v>
      </c>
      <c r="E192" s="60"/>
      <c r="F192" s="62">
        <v>1</v>
      </c>
      <c r="G192" s="62" t="s">
        <v>176</v>
      </c>
      <c r="H192" s="320"/>
      <c r="I192" s="64"/>
      <c r="J192" s="64">
        <f t="shared" ref="J192" si="75">F192*H192</f>
        <v>0</v>
      </c>
      <c r="K192" s="132"/>
      <c r="L192" s="37"/>
    </row>
    <row r="193" spans="2:12" s="141" customFormat="1">
      <c r="B193" s="126"/>
      <c r="C193" s="129"/>
      <c r="D193" s="310"/>
      <c r="E193" s="60"/>
      <c r="F193" s="319"/>
      <c r="G193" s="319"/>
      <c r="H193" s="320"/>
      <c r="I193" s="64"/>
      <c r="J193" s="317"/>
      <c r="K193" s="132"/>
      <c r="L193" s="37"/>
    </row>
    <row r="194" spans="2:12" s="141" customFormat="1">
      <c r="B194" s="93">
        <v>4.13</v>
      </c>
      <c r="C194" s="129"/>
      <c r="D194" s="310" t="s">
        <v>146</v>
      </c>
      <c r="E194" s="60"/>
      <c r="F194" s="62">
        <v>1</v>
      </c>
      <c r="G194" s="62" t="s">
        <v>176</v>
      </c>
      <c r="H194" s="320"/>
      <c r="I194" s="64"/>
      <c r="J194" s="64">
        <f t="shared" ref="J194" si="76">F194*H194</f>
        <v>0</v>
      </c>
      <c r="K194" s="132"/>
      <c r="L194" s="37"/>
    </row>
    <row r="195" spans="2:12" s="141" customFormat="1">
      <c r="B195" s="126"/>
      <c r="C195" s="129"/>
      <c r="D195" s="310"/>
      <c r="E195" s="60"/>
      <c r="F195" s="319"/>
      <c r="G195" s="319"/>
      <c r="H195" s="320"/>
      <c r="I195" s="64"/>
      <c r="J195" s="317"/>
      <c r="K195" s="132"/>
      <c r="L195" s="37"/>
    </row>
    <row r="196" spans="2:12" s="141" customFormat="1">
      <c r="B196" s="93">
        <v>4.1399999999999997</v>
      </c>
      <c r="C196" s="129"/>
      <c r="D196" s="310" t="s">
        <v>147</v>
      </c>
      <c r="E196" s="60"/>
      <c r="F196" s="62">
        <v>1</v>
      </c>
      <c r="G196" s="62" t="s">
        <v>176</v>
      </c>
      <c r="H196" s="320"/>
      <c r="I196" s="64"/>
      <c r="J196" s="64">
        <f t="shared" ref="J196" si="77">F196*H196</f>
        <v>0</v>
      </c>
      <c r="K196" s="132"/>
      <c r="L196" s="37"/>
    </row>
    <row r="197" spans="2:12" s="141" customFormat="1">
      <c r="B197" s="126"/>
      <c r="C197" s="129"/>
      <c r="D197" s="310"/>
      <c r="E197" s="60"/>
      <c r="F197" s="319"/>
      <c r="G197" s="319"/>
      <c r="H197" s="320"/>
      <c r="I197" s="64"/>
      <c r="J197" s="317"/>
      <c r="K197" s="132"/>
      <c r="L197" s="37"/>
    </row>
    <row r="198" spans="2:12" s="141" customFormat="1">
      <c r="B198" s="93">
        <v>4.1500000000000004</v>
      </c>
      <c r="C198" s="129"/>
      <c r="D198" s="310" t="s">
        <v>94</v>
      </c>
      <c r="E198" s="60"/>
      <c r="F198" s="62">
        <v>1</v>
      </c>
      <c r="G198" s="62" t="s">
        <v>176</v>
      </c>
      <c r="H198" s="320"/>
      <c r="I198" s="64"/>
      <c r="J198" s="64">
        <f t="shared" ref="J198" si="78">F198*H198</f>
        <v>0</v>
      </c>
      <c r="K198" s="132"/>
      <c r="L198" s="37"/>
    </row>
    <row r="199" spans="2:12" s="141" customFormat="1">
      <c r="B199" s="126"/>
      <c r="C199" s="129"/>
      <c r="D199" s="310"/>
      <c r="E199" s="60"/>
      <c r="F199" s="319"/>
      <c r="G199" s="319"/>
      <c r="H199" s="320"/>
      <c r="I199" s="64"/>
      <c r="J199" s="317"/>
      <c r="K199" s="132"/>
      <c r="L199" s="37"/>
    </row>
    <row r="200" spans="2:12" s="141" customFormat="1">
      <c r="B200" s="93">
        <v>4.16</v>
      </c>
      <c r="C200" s="129"/>
      <c r="D200" s="310" t="s">
        <v>148</v>
      </c>
      <c r="E200" s="60"/>
      <c r="F200" s="62">
        <v>1</v>
      </c>
      <c r="G200" s="62" t="s">
        <v>176</v>
      </c>
      <c r="H200" s="320"/>
      <c r="I200" s="64"/>
      <c r="J200" s="64">
        <f t="shared" ref="J200" si="79">F200*H200</f>
        <v>0</v>
      </c>
      <c r="K200" s="132"/>
      <c r="L200" s="37"/>
    </row>
    <row r="201" spans="2:12" s="141" customFormat="1">
      <c r="B201" s="126"/>
      <c r="C201" s="129"/>
      <c r="D201" s="310"/>
      <c r="E201" s="60"/>
      <c r="F201" s="319"/>
      <c r="G201" s="319"/>
      <c r="H201" s="320"/>
      <c r="I201" s="64"/>
      <c r="J201" s="317"/>
      <c r="K201" s="132"/>
      <c r="L201" s="37"/>
    </row>
    <row r="202" spans="2:12">
      <c r="B202" s="93">
        <v>4.17</v>
      </c>
      <c r="C202" s="129"/>
      <c r="D202" s="310" t="s">
        <v>149</v>
      </c>
      <c r="E202" s="60"/>
      <c r="F202" s="62">
        <v>1</v>
      </c>
      <c r="G202" s="62" t="s">
        <v>176</v>
      </c>
      <c r="H202" s="320"/>
      <c r="I202" s="64"/>
      <c r="J202" s="64">
        <f>F202*H202</f>
        <v>0</v>
      </c>
      <c r="K202" s="132"/>
    </row>
    <row r="203" spans="2:12">
      <c r="B203" s="321"/>
      <c r="C203" s="129"/>
      <c r="D203" s="310"/>
      <c r="E203" s="60"/>
      <c r="F203" s="319"/>
      <c r="G203" s="319"/>
      <c r="H203" s="320"/>
      <c r="I203" s="64"/>
      <c r="J203" s="317"/>
      <c r="K203" s="132"/>
    </row>
    <row r="204" spans="2:12">
      <c r="B204" s="322"/>
      <c r="C204" s="129"/>
      <c r="D204" s="310"/>
      <c r="E204" s="60"/>
      <c r="F204" s="319"/>
      <c r="G204" s="319"/>
      <c r="H204" s="320"/>
      <c r="I204" s="64"/>
      <c r="J204" s="317"/>
      <c r="K204" s="132"/>
    </row>
    <row r="205" spans="2:12">
      <c r="B205" s="322"/>
      <c r="C205" s="129"/>
      <c r="D205" s="95" t="s">
        <v>107</v>
      </c>
      <c r="E205" s="96"/>
      <c r="F205" s="372" t="s">
        <v>101</v>
      </c>
      <c r="G205" s="373"/>
      <c r="H205" s="374"/>
      <c r="I205" s="97"/>
      <c r="J205" s="142">
        <f>SUM(J167:J204)</f>
        <v>0</v>
      </c>
      <c r="K205" s="132"/>
    </row>
    <row r="206" spans="2:12">
      <c r="B206" s="322"/>
      <c r="C206" s="129"/>
      <c r="D206" s="95"/>
      <c r="E206" s="96"/>
      <c r="F206" s="98"/>
      <c r="G206" s="98"/>
      <c r="H206" s="98"/>
      <c r="I206" s="97"/>
      <c r="J206" s="323"/>
      <c r="K206" s="132"/>
    </row>
    <row r="207" spans="2:12" ht="28.5">
      <c r="B207" s="322"/>
      <c r="C207" s="129"/>
      <c r="D207" s="310" t="s">
        <v>150</v>
      </c>
      <c r="E207" s="96"/>
      <c r="F207" s="98"/>
      <c r="G207" s="98"/>
      <c r="H207" s="98"/>
      <c r="I207" s="97"/>
      <c r="J207" s="323"/>
      <c r="K207" s="132"/>
    </row>
    <row r="208" spans="2:12">
      <c r="B208" s="322"/>
      <c r="C208" s="129"/>
      <c r="D208" s="95"/>
      <c r="E208" s="96"/>
      <c r="F208" s="98"/>
      <c r="G208" s="98"/>
      <c r="H208" s="98"/>
      <c r="I208" s="97"/>
      <c r="J208" s="323"/>
      <c r="K208" s="132"/>
    </row>
    <row r="209" spans="2:13">
      <c r="B209" s="322"/>
      <c r="C209" s="129"/>
      <c r="D209" s="95"/>
      <c r="E209" s="96"/>
      <c r="F209" s="98"/>
      <c r="G209" s="98"/>
      <c r="H209" s="98"/>
      <c r="I209" s="97"/>
      <c r="J209" s="323"/>
      <c r="K209" s="132"/>
    </row>
    <row r="210" spans="2:13">
      <c r="B210" s="322"/>
      <c r="C210" s="129"/>
      <c r="D210" s="12"/>
      <c r="E210" s="96"/>
      <c r="F210" s="98"/>
      <c r="G210" s="98"/>
      <c r="H210" s="98"/>
      <c r="I210" s="97"/>
      <c r="J210" s="323"/>
      <c r="K210" s="132"/>
    </row>
    <row r="211" spans="2:13">
      <c r="B211" s="322"/>
      <c r="C211" s="129"/>
      <c r="D211" s="12"/>
      <c r="E211" s="96"/>
      <c r="F211" s="98"/>
      <c r="G211" s="98"/>
      <c r="H211" s="98"/>
      <c r="I211" s="97"/>
      <c r="J211" s="323"/>
      <c r="K211" s="132"/>
      <c r="M211" s="98"/>
    </row>
    <row r="212" spans="2:13">
      <c r="B212" s="322"/>
      <c r="C212" s="129"/>
      <c r="D212" s="12"/>
      <c r="E212" s="96"/>
      <c r="F212" s="98"/>
      <c r="G212" s="98"/>
      <c r="H212" s="98"/>
      <c r="I212" s="97"/>
      <c r="J212" s="323"/>
      <c r="K212" s="132"/>
      <c r="M212" s="98"/>
    </row>
    <row r="213" spans="2:13">
      <c r="B213" s="322"/>
      <c r="C213" s="129"/>
      <c r="D213" s="12"/>
      <c r="E213" s="96"/>
      <c r="F213" s="98"/>
      <c r="G213" s="98"/>
      <c r="H213" s="98"/>
      <c r="I213" s="97"/>
      <c r="J213" s="323"/>
      <c r="K213" s="132"/>
      <c r="M213" s="98"/>
    </row>
    <row r="214" spans="2:13">
      <c r="B214" s="322"/>
      <c r="C214" s="129"/>
      <c r="D214" s="12"/>
      <c r="E214" s="96"/>
      <c r="F214" s="98"/>
      <c r="G214" s="98"/>
      <c r="H214" s="98"/>
      <c r="I214" s="97"/>
      <c r="J214" s="323"/>
      <c r="K214" s="132"/>
      <c r="M214" s="98"/>
    </row>
    <row r="215" spans="2:13">
      <c r="B215" s="322"/>
      <c r="C215" s="129"/>
      <c r="D215" s="12"/>
      <c r="E215" s="96"/>
      <c r="F215" s="98"/>
      <c r="G215" s="98"/>
      <c r="H215" s="98"/>
      <c r="I215" s="97"/>
      <c r="J215" s="323"/>
      <c r="K215" s="132"/>
      <c r="M215" s="98"/>
    </row>
    <row r="216" spans="2:13">
      <c r="B216" s="322"/>
      <c r="C216" s="129"/>
      <c r="D216" s="12"/>
      <c r="E216" s="96"/>
      <c r="F216" s="98"/>
      <c r="G216" s="98"/>
      <c r="H216" s="98"/>
      <c r="I216" s="97"/>
      <c r="J216" s="323"/>
      <c r="K216" s="132"/>
      <c r="M216" s="98"/>
    </row>
    <row r="217" spans="2:13">
      <c r="B217" s="322"/>
      <c r="C217" s="129"/>
      <c r="D217" s="12"/>
      <c r="E217" s="96"/>
      <c r="F217" s="98"/>
      <c r="G217" s="98"/>
      <c r="H217" s="98"/>
      <c r="I217" s="97"/>
      <c r="J217" s="323"/>
      <c r="K217" s="132"/>
      <c r="M217" s="98"/>
    </row>
    <row r="218" spans="2:13">
      <c r="B218" s="322"/>
      <c r="C218" s="129"/>
      <c r="D218" s="12"/>
      <c r="E218" s="96"/>
      <c r="F218" s="98"/>
      <c r="G218" s="98"/>
      <c r="H218" s="98"/>
      <c r="I218" s="97"/>
      <c r="J218" s="323"/>
      <c r="K218" s="132"/>
      <c r="M218" s="98"/>
    </row>
    <row r="219" spans="2:13">
      <c r="B219" s="322"/>
      <c r="C219" s="129"/>
      <c r="D219" s="12"/>
      <c r="E219" s="96"/>
      <c r="F219" s="98"/>
      <c r="G219" s="98"/>
      <c r="H219" s="98"/>
      <c r="I219" s="97"/>
      <c r="J219" s="323"/>
      <c r="K219" s="132"/>
      <c r="M219" s="98"/>
    </row>
    <row r="220" spans="2:13">
      <c r="B220" s="322"/>
      <c r="C220" s="129"/>
      <c r="D220" s="12"/>
      <c r="E220" s="96"/>
      <c r="F220" s="98"/>
      <c r="G220" s="98"/>
      <c r="H220" s="98"/>
      <c r="I220" s="97"/>
      <c r="J220" s="323"/>
      <c r="K220" s="132"/>
      <c r="M220" s="98"/>
    </row>
    <row r="221" spans="2:13">
      <c r="B221" s="322"/>
      <c r="C221" s="129"/>
      <c r="D221" s="12"/>
      <c r="E221" s="96"/>
      <c r="F221" s="98"/>
      <c r="G221" s="98"/>
      <c r="H221" s="98"/>
      <c r="I221" s="97"/>
      <c r="J221" s="323"/>
      <c r="K221" s="132"/>
      <c r="M221" s="98"/>
    </row>
    <row r="222" spans="2:13">
      <c r="B222" s="322"/>
      <c r="C222" s="129"/>
      <c r="D222" s="12"/>
      <c r="E222" s="96"/>
      <c r="F222" s="98"/>
      <c r="G222" s="98"/>
      <c r="H222" s="98"/>
      <c r="I222" s="97"/>
      <c r="J222" s="323"/>
      <c r="K222" s="132"/>
      <c r="M222" s="98"/>
    </row>
    <row r="223" spans="2:13">
      <c r="B223" s="322"/>
      <c r="C223" s="129"/>
      <c r="D223" s="12"/>
      <c r="E223" s="96"/>
      <c r="F223" s="98"/>
      <c r="G223" s="98"/>
      <c r="H223" s="98"/>
      <c r="I223" s="97"/>
      <c r="J223" s="323"/>
      <c r="K223" s="132"/>
      <c r="M223" s="98"/>
    </row>
    <row r="224" spans="2:13">
      <c r="B224" s="322"/>
      <c r="C224" s="129"/>
      <c r="D224" s="12"/>
      <c r="E224" s="96"/>
      <c r="F224" s="98"/>
      <c r="G224" s="98"/>
      <c r="H224" s="98"/>
      <c r="I224" s="97"/>
      <c r="J224" s="323"/>
      <c r="K224" s="132"/>
      <c r="M224" s="98"/>
    </row>
    <row r="225" spans="2:13">
      <c r="B225" s="322"/>
      <c r="C225" s="129"/>
      <c r="D225" s="12"/>
      <c r="E225" s="96"/>
      <c r="F225" s="98"/>
      <c r="G225" s="98"/>
      <c r="H225" s="98"/>
      <c r="I225" s="97"/>
      <c r="J225" s="323"/>
      <c r="K225" s="132"/>
      <c r="M225" s="98"/>
    </row>
    <row r="226" spans="2:13">
      <c r="B226" s="322"/>
      <c r="C226" s="129"/>
      <c r="D226" s="12"/>
      <c r="E226" s="96"/>
      <c r="F226" s="98"/>
      <c r="G226" s="98"/>
      <c r="H226" s="98"/>
      <c r="I226" s="97"/>
      <c r="J226" s="323"/>
      <c r="K226" s="132"/>
      <c r="M226" s="98"/>
    </row>
    <row r="227" spans="2:13">
      <c r="B227" s="322"/>
      <c r="C227" s="129"/>
      <c r="D227" s="12"/>
      <c r="E227" s="96"/>
      <c r="F227" s="98"/>
      <c r="G227" s="98"/>
      <c r="H227" s="98"/>
      <c r="I227" s="97"/>
      <c r="J227" s="323"/>
      <c r="K227" s="132"/>
      <c r="M227" s="98"/>
    </row>
    <row r="228" spans="2:13">
      <c r="B228" s="322"/>
      <c r="C228" s="129"/>
      <c r="D228" s="12"/>
      <c r="E228" s="96"/>
      <c r="F228" s="98"/>
      <c r="G228" s="98"/>
      <c r="H228" s="98"/>
      <c r="I228" s="97"/>
      <c r="J228" s="323"/>
      <c r="K228" s="132"/>
      <c r="M228" s="98"/>
    </row>
    <row r="229" spans="2:13">
      <c r="B229" s="322"/>
      <c r="C229" s="129"/>
      <c r="D229" s="12"/>
      <c r="E229" s="96"/>
      <c r="F229" s="98"/>
      <c r="G229" s="98"/>
      <c r="H229" s="98"/>
      <c r="I229" s="97"/>
      <c r="J229" s="323"/>
      <c r="K229" s="132"/>
    </row>
    <row r="230" spans="2:13">
      <c r="B230" s="322"/>
      <c r="C230" s="129"/>
      <c r="D230" s="12"/>
      <c r="E230" s="96"/>
      <c r="F230" s="98"/>
      <c r="G230" s="98"/>
      <c r="H230" s="98"/>
      <c r="I230" s="97"/>
      <c r="J230" s="323"/>
      <c r="K230" s="132"/>
    </row>
    <row r="231" spans="2:13">
      <c r="B231" s="322"/>
      <c r="C231" s="129"/>
      <c r="D231" s="12"/>
      <c r="E231" s="96"/>
      <c r="F231" s="98"/>
      <c r="G231" s="98"/>
      <c r="H231" s="98"/>
      <c r="I231" s="97"/>
      <c r="J231" s="323"/>
      <c r="K231" s="132"/>
      <c r="M231" s="98"/>
    </row>
    <row r="232" spans="2:13">
      <c r="B232" s="322"/>
      <c r="C232" s="129"/>
      <c r="D232" s="12"/>
      <c r="E232" s="96"/>
      <c r="F232" s="98"/>
      <c r="G232" s="98"/>
      <c r="H232" s="98"/>
      <c r="I232" s="97"/>
      <c r="J232" s="323"/>
      <c r="K232" s="132"/>
    </row>
    <row r="233" spans="2:13">
      <c r="B233" s="322"/>
      <c r="C233" s="129"/>
      <c r="D233" s="12"/>
      <c r="E233" s="96"/>
      <c r="F233" s="98"/>
      <c r="G233" s="98"/>
      <c r="H233" s="98"/>
      <c r="I233" s="97"/>
      <c r="J233" s="323"/>
      <c r="K233" s="132"/>
    </row>
    <row r="234" spans="2:13">
      <c r="B234" s="322"/>
      <c r="C234" s="129"/>
      <c r="D234" s="12"/>
      <c r="E234" s="96"/>
      <c r="F234" s="98"/>
      <c r="G234" s="98"/>
      <c r="H234" s="98"/>
      <c r="I234" s="97"/>
      <c r="J234" s="323"/>
      <c r="K234" s="132"/>
      <c r="M234" s="98"/>
    </row>
    <row r="235" spans="2:13">
      <c r="B235" s="322"/>
      <c r="C235" s="129"/>
      <c r="D235" s="12"/>
      <c r="E235" s="96"/>
      <c r="F235" s="98"/>
      <c r="G235" s="98"/>
      <c r="H235" s="98"/>
      <c r="I235" s="97"/>
      <c r="J235" s="323"/>
      <c r="K235" s="132"/>
    </row>
    <row r="236" spans="2:13">
      <c r="B236" s="322"/>
      <c r="C236" s="129"/>
      <c r="D236" s="12"/>
      <c r="E236" s="96"/>
      <c r="F236" s="98"/>
      <c r="G236" s="98"/>
      <c r="H236" s="98"/>
      <c r="I236" s="97"/>
      <c r="J236" s="323"/>
      <c r="K236" s="132"/>
    </row>
    <row r="237" spans="2:13">
      <c r="B237" s="322"/>
      <c r="C237" s="129"/>
      <c r="D237" s="12"/>
      <c r="E237" s="96"/>
      <c r="F237" s="98"/>
      <c r="G237" s="98"/>
      <c r="H237" s="98"/>
      <c r="I237" s="97"/>
      <c r="J237" s="323"/>
      <c r="K237" s="132"/>
    </row>
    <row r="238" spans="2:13">
      <c r="B238" s="322"/>
      <c r="C238" s="129"/>
      <c r="D238" s="12"/>
      <c r="E238" s="96"/>
      <c r="F238" s="98"/>
      <c r="G238" s="98"/>
      <c r="H238" s="98"/>
      <c r="I238" s="97"/>
      <c r="J238" s="323"/>
      <c r="K238" s="132"/>
      <c r="M238" s="98"/>
    </row>
    <row r="239" spans="2:13">
      <c r="B239" s="322"/>
      <c r="C239" s="129"/>
      <c r="D239" s="12"/>
      <c r="E239" s="96"/>
      <c r="F239" s="98"/>
      <c r="G239" s="98"/>
      <c r="H239" s="98"/>
      <c r="I239" s="97"/>
      <c r="J239" s="323"/>
      <c r="K239" s="132"/>
    </row>
    <row r="240" spans="2:13">
      <c r="B240" s="322"/>
      <c r="C240" s="129"/>
      <c r="D240" s="12"/>
      <c r="E240" s="96"/>
      <c r="F240" s="98"/>
      <c r="G240" s="98"/>
      <c r="H240" s="98"/>
      <c r="I240" s="97"/>
      <c r="J240" s="323"/>
      <c r="K240" s="132"/>
    </row>
    <row r="241" spans="2:11">
      <c r="B241" s="322"/>
      <c r="C241" s="129"/>
      <c r="D241" s="12"/>
      <c r="E241" s="96"/>
      <c r="F241" s="98"/>
      <c r="G241" s="98"/>
      <c r="H241" s="98"/>
      <c r="I241" s="97"/>
      <c r="J241" s="323"/>
      <c r="K241" s="132"/>
    </row>
    <row r="242" spans="2:11">
      <c r="B242" s="322"/>
      <c r="C242" s="129"/>
      <c r="D242" s="95"/>
      <c r="E242" s="96"/>
      <c r="F242" s="98"/>
      <c r="G242" s="98"/>
      <c r="H242" s="98"/>
      <c r="I242" s="97"/>
      <c r="J242" s="323"/>
      <c r="K242" s="132"/>
    </row>
    <row r="243" spans="2:11">
      <c r="B243" s="322"/>
      <c r="C243" s="129"/>
      <c r="D243" s="95" t="s">
        <v>151</v>
      </c>
      <c r="E243" s="96"/>
      <c r="F243" s="372" t="s">
        <v>101</v>
      </c>
      <c r="G243" s="373"/>
      <c r="H243" s="374"/>
      <c r="I243" s="97"/>
      <c r="J243" s="142">
        <f>SUM(J206:J242)</f>
        <v>0</v>
      </c>
      <c r="K243" s="132"/>
    </row>
    <row r="244" spans="2:11">
      <c r="B244" s="322"/>
      <c r="C244" s="129"/>
      <c r="D244" s="95"/>
      <c r="E244" s="96"/>
      <c r="F244" s="98"/>
      <c r="G244" s="98"/>
      <c r="H244" s="98"/>
      <c r="I244" s="97"/>
      <c r="J244" s="323"/>
      <c r="K244" s="132"/>
    </row>
    <row r="245" spans="2:11">
      <c r="B245" s="322"/>
      <c r="C245" s="129"/>
      <c r="D245" s="143" t="s">
        <v>160</v>
      </c>
      <c r="E245" s="96"/>
      <c r="F245" s="98"/>
      <c r="G245" s="98"/>
      <c r="H245" s="98"/>
      <c r="I245" s="97"/>
      <c r="J245" s="323"/>
      <c r="K245" s="132"/>
    </row>
    <row r="246" spans="2:11">
      <c r="B246" s="322"/>
      <c r="C246" s="129"/>
      <c r="D246" s="144"/>
      <c r="E246" s="96"/>
      <c r="F246" s="98"/>
      <c r="G246" s="98"/>
      <c r="H246" s="98"/>
      <c r="I246" s="97"/>
      <c r="J246" s="323"/>
      <c r="K246" s="132"/>
    </row>
    <row r="247" spans="2:11">
      <c r="B247" s="322"/>
      <c r="C247" s="129"/>
      <c r="D247" s="145" t="s">
        <v>215</v>
      </c>
      <c r="E247" s="96"/>
      <c r="F247" s="98"/>
      <c r="G247" s="98"/>
      <c r="H247" s="98"/>
      <c r="I247" s="97"/>
      <c r="J247" s="323"/>
      <c r="K247" s="132"/>
    </row>
    <row r="248" spans="2:11">
      <c r="B248" s="322"/>
      <c r="C248" s="129"/>
      <c r="D248" s="95"/>
      <c r="E248" s="96"/>
      <c r="F248" s="98"/>
      <c r="G248" s="98"/>
      <c r="H248" s="98"/>
      <c r="I248" s="97"/>
      <c r="J248" s="323"/>
      <c r="K248" s="132"/>
    </row>
    <row r="249" spans="2:11" ht="57">
      <c r="B249" s="322"/>
      <c r="C249" s="129"/>
      <c r="D249" s="310" t="s">
        <v>216</v>
      </c>
      <c r="E249" s="96"/>
      <c r="F249" s="98"/>
      <c r="G249" s="98"/>
      <c r="H249" s="98"/>
      <c r="I249" s="97"/>
      <c r="J249" s="64"/>
      <c r="K249" s="132"/>
    </row>
    <row r="250" spans="2:11">
      <c r="B250" s="322"/>
      <c r="C250" s="129"/>
      <c r="D250" s="95"/>
      <c r="E250" s="96"/>
      <c r="F250" s="98"/>
      <c r="G250" s="98"/>
      <c r="H250" s="98"/>
      <c r="I250" s="97"/>
      <c r="J250" s="323"/>
      <c r="K250" s="132"/>
    </row>
    <row r="251" spans="2:11">
      <c r="B251" s="322"/>
      <c r="C251" s="129"/>
      <c r="D251" s="324" t="s">
        <v>161</v>
      </c>
      <c r="E251" s="96"/>
      <c r="F251" s="62">
        <v>12</v>
      </c>
      <c r="G251" s="62" t="s">
        <v>214</v>
      </c>
      <c r="H251" s="151"/>
      <c r="I251" s="97"/>
      <c r="J251" s="325">
        <f>F251*H251</f>
        <v>0</v>
      </c>
      <c r="K251" s="132"/>
    </row>
    <row r="252" spans="2:11">
      <c r="B252" s="322"/>
      <c r="C252" s="129"/>
      <c r="D252" s="324" t="s">
        <v>162</v>
      </c>
      <c r="E252" s="96"/>
      <c r="F252" s="62">
        <v>12</v>
      </c>
      <c r="G252" s="62" t="s">
        <v>214</v>
      </c>
      <c r="H252" s="151"/>
      <c r="I252" s="97"/>
      <c r="J252" s="325">
        <f t="shared" ref="J252" si="80">F252*H252</f>
        <v>0</v>
      </c>
      <c r="K252" s="132"/>
    </row>
    <row r="253" spans="2:11">
      <c r="B253" s="322"/>
      <c r="C253" s="129"/>
      <c r="D253" s="95"/>
      <c r="E253" s="96"/>
      <c r="F253" s="62"/>
      <c r="G253" s="62"/>
      <c r="H253" s="98"/>
      <c r="I253" s="97"/>
      <c r="J253" s="323"/>
      <c r="K253" s="132"/>
    </row>
    <row r="254" spans="2:11">
      <c r="B254" s="322"/>
      <c r="C254" s="129"/>
      <c r="D254" s="59" t="s">
        <v>163</v>
      </c>
      <c r="E254" s="96"/>
      <c r="F254" s="98"/>
      <c r="G254" s="98"/>
      <c r="H254" s="98"/>
      <c r="I254" s="97"/>
      <c r="J254" s="323"/>
      <c r="K254" s="132"/>
    </row>
    <row r="255" spans="2:11">
      <c r="B255" s="322"/>
      <c r="C255" s="129"/>
      <c r="D255" s="95"/>
      <c r="E255" s="96"/>
      <c r="F255" s="98"/>
      <c r="G255" s="98"/>
      <c r="H255" s="98"/>
      <c r="I255" s="97"/>
      <c r="J255" s="323"/>
      <c r="K255" s="132"/>
    </row>
    <row r="256" spans="2:11">
      <c r="B256" s="322"/>
      <c r="C256" s="129"/>
      <c r="D256" s="310" t="s">
        <v>164</v>
      </c>
      <c r="E256" s="96"/>
      <c r="F256" s="98"/>
      <c r="G256" s="98"/>
      <c r="H256" s="98"/>
      <c r="I256" s="97"/>
      <c r="J256" s="323"/>
      <c r="K256" s="132"/>
    </row>
    <row r="257" spans="2:11">
      <c r="B257" s="322"/>
      <c r="C257" s="129"/>
      <c r="D257" s="95"/>
      <c r="E257" s="96"/>
      <c r="F257" s="98"/>
      <c r="G257" s="98"/>
      <c r="H257" s="98"/>
      <c r="I257" s="97"/>
      <c r="J257" s="323"/>
      <c r="K257" s="132"/>
    </row>
    <row r="258" spans="2:11">
      <c r="B258" s="322"/>
      <c r="C258" s="129"/>
      <c r="D258" s="324" t="s">
        <v>165</v>
      </c>
      <c r="E258" s="96"/>
      <c r="F258" s="147">
        <v>1</v>
      </c>
      <c r="G258" s="147" t="s">
        <v>168</v>
      </c>
      <c r="H258" s="151"/>
      <c r="I258" s="97"/>
      <c r="J258" s="323"/>
      <c r="K258" s="132"/>
    </row>
    <row r="259" spans="2:11">
      <c r="B259" s="322"/>
      <c r="C259" s="129"/>
      <c r="D259" s="324" t="s">
        <v>166</v>
      </c>
      <c r="E259" s="96"/>
      <c r="F259" s="147">
        <v>1</v>
      </c>
      <c r="G259" s="147" t="s">
        <v>168</v>
      </c>
      <c r="H259" s="151"/>
      <c r="I259" s="97"/>
      <c r="J259" s="323"/>
      <c r="K259" s="132"/>
    </row>
    <row r="260" spans="2:11">
      <c r="B260" s="322"/>
      <c r="C260" s="129"/>
      <c r="D260" s="324" t="s">
        <v>167</v>
      </c>
      <c r="E260" s="96"/>
      <c r="F260" s="147">
        <v>1</v>
      </c>
      <c r="G260" s="147" t="s">
        <v>168</v>
      </c>
      <c r="H260" s="151"/>
      <c r="I260" s="97"/>
      <c r="J260" s="323"/>
      <c r="K260" s="132"/>
    </row>
    <row r="261" spans="2:11">
      <c r="B261" s="322"/>
      <c r="C261" s="129"/>
      <c r="D261" s="324"/>
      <c r="E261" s="96"/>
      <c r="F261" s="98"/>
      <c r="G261" s="98"/>
      <c r="H261" s="98"/>
      <c r="I261" s="97"/>
      <c r="J261" s="323"/>
      <c r="K261" s="132"/>
    </row>
    <row r="262" spans="2:11">
      <c r="B262" s="322"/>
      <c r="C262" s="129"/>
      <c r="D262" s="95"/>
      <c r="E262" s="96"/>
      <c r="F262" s="98"/>
      <c r="G262" s="98"/>
      <c r="H262" s="98"/>
      <c r="I262" s="97"/>
      <c r="J262" s="323"/>
      <c r="K262" s="132"/>
    </row>
    <row r="263" spans="2:11">
      <c r="B263" s="322"/>
      <c r="C263" s="129"/>
      <c r="D263" s="310" t="s">
        <v>169</v>
      </c>
      <c r="E263" s="96"/>
      <c r="F263" s="98"/>
      <c r="G263" s="98"/>
      <c r="H263" s="98"/>
      <c r="I263" s="97"/>
      <c r="J263" s="323"/>
      <c r="K263" s="132"/>
    </row>
    <row r="264" spans="2:11">
      <c r="B264" s="322"/>
      <c r="C264" s="129"/>
      <c r="D264" s="310" t="s">
        <v>173</v>
      </c>
      <c r="E264" s="96"/>
      <c r="F264" s="98"/>
      <c r="G264" s="98"/>
      <c r="H264" s="98"/>
      <c r="I264" s="97"/>
      <c r="J264" s="323"/>
      <c r="K264" s="132"/>
    </row>
    <row r="265" spans="2:11">
      <c r="B265" s="322"/>
      <c r="C265" s="129"/>
      <c r="D265" s="338" t="s">
        <v>181</v>
      </c>
      <c r="E265" s="96"/>
      <c r="F265" s="98"/>
      <c r="G265" s="98"/>
      <c r="H265" s="98"/>
      <c r="I265" s="97"/>
      <c r="J265" s="323"/>
      <c r="K265" s="132"/>
    </row>
    <row r="266" spans="2:11">
      <c r="B266" s="322"/>
      <c r="C266" s="129"/>
      <c r="D266" s="95"/>
      <c r="E266" s="96"/>
      <c r="F266" s="98"/>
      <c r="G266" s="98"/>
      <c r="H266" s="98"/>
      <c r="I266" s="97"/>
      <c r="J266" s="323"/>
      <c r="K266" s="132"/>
    </row>
    <row r="267" spans="2:11">
      <c r="B267" s="322"/>
      <c r="C267" s="129"/>
      <c r="D267" s="324" t="s">
        <v>170</v>
      </c>
      <c r="E267" s="96"/>
      <c r="F267" s="62">
        <v>1</v>
      </c>
      <c r="G267" s="62" t="s">
        <v>176</v>
      </c>
      <c r="H267" s="151"/>
      <c r="I267" s="105"/>
      <c r="J267" s="327"/>
      <c r="K267" s="132"/>
    </row>
    <row r="268" spans="2:11">
      <c r="B268" s="322"/>
      <c r="C268" s="129"/>
      <c r="D268" s="324" t="s">
        <v>171</v>
      </c>
      <c r="E268" s="96"/>
      <c r="F268" s="147">
        <v>30</v>
      </c>
      <c r="G268" s="147" t="s">
        <v>172</v>
      </c>
      <c r="H268" s="299">
        <f>(H258+H259+H260)*H267</f>
        <v>0</v>
      </c>
      <c r="I268" s="105"/>
      <c r="J268" s="328">
        <f>F268*H268</f>
        <v>0</v>
      </c>
      <c r="K268" s="132"/>
    </row>
    <row r="269" spans="2:11">
      <c r="B269" s="322"/>
      <c r="C269" s="129"/>
      <c r="D269" s="95"/>
      <c r="E269" s="96"/>
      <c r="F269" s="98"/>
      <c r="G269" s="98"/>
      <c r="H269" s="98"/>
      <c r="I269" s="97"/>
      <c r="J269" s="323"/>
      <c r="K269" s="132"/>
    </row>
    <row r="270" spans="2:11">
      <c r="B270" s="322"/>
      <c r="C270" s="129"/>
      <c r="D270" s="324" t="s">
        <v>174</v>
      </c>
      <c r="E270" s="96"/>
      <c r="F270" s="62">
        <v>1</v>
      </c>
      <c r="G270" s="62" t="s">
        <v>176</v>
      </c>
      <c r="H270" s="151"/>
      <c r="I270" s="105"/>
      <c r="J270" s="327"/>
      <c r="K270" s="132"/>
    </row>
    <row r="271" spans="2:11">
      <c r="B271" s="322"/>
      <c r="C271" s="129"/>
      <c r="D271" s="324" t="s">
        <v>175</v>
      </c>
      <c r="E271" s="96"/>
      <c r="F271" s="147">
        <v>15</v>
      </c>
      <c r="G271" s="147" t="s">
        <v>172</v>
      </c>
      <c r="H271" s="299">
        <f>(H258+H259+H260)*H270</f>
        <v>0</v>
      </c>
      <c r="I271" s="105"/>
      <c r="J271" s="328">
        <f>F271*H271</f>
        <v>0</v>
      </c>
      <c r="K271" s="132"/>
    </row>
    <row r="272" spans="2:11">
      <c r="B272" s="322"/>
      <c r="C272" s="129"/>
      <c r="D272" s="95"/>
      <c r="E272" s="96"/>
      <c r="F272" s="98"/>
      <c r="G272" s="98"/>
      <c r="H272" s="98"/>
      <c r="I272" s="97"/>
      <c r="J272" s="323"/>
      <c r="K272" s="132"/>
    </row>
    <row r="273" spans="2:11">
      <c r="B273" s="322"/>
      <c r="C273" s="129"/>
      <c r="D273" s="324" t="s">
        <v>177</v>
      </c>
      <c r="E273" s="96"/>
      <c r="F273" s="62">
        <v>1</v>
      </c>
      <c r="G273" s="62" t="s">
        <v>176</v>
      </c>
      <c r="H273" s="151"/>
      <c r="I273" s="105"/>
      <c r="J273" s="327"/>
      <c r="K273" s="132"/>
    </row>
    <row r="274" spans="2:11">
      <c r="B274" s="322"/>
      <c r="C274" s="129"/>
      <c r="D274" s="324" t="s">
        <v>178</v>
      </c>
      <c r="E274" s="96"/>
      <c r="F274" s="147">
        <v>5</v>
      </c>
      <c r="G274" s="147" t="s">
        <v>172</v>
      </c>
      <c r="H274" s="299">
        <f>(H258+H259+H260)*H273</f>
        <v>0</v>
      </c>
      <c r="I274" s="105"/>
      <c r="J274" s="328">
        <f>F274*H274</f>
        <v>0</v>
      </c>
      <c r="K274" s="132"/>
    </row>
    <row r="275" spans="2:11">
      <c r="B275" s="322"/>
      <c r="C275" s="129"/>
      <c r="D275" s="95"/>
      <c r="E275" s="96"/>
      <c r="F275" s="98"/>
      <c r="G275" s="98"/>
      <c r="H275" s="98"/>
      <c r="I275" s="97"/>
      <c r="J275" s="323"/>
      <c r="K275" s="132"/>
    </row>
    <row r="276" spans="2:11">
      <c r="B276" s="322"/>
      <c r="C276" s="129"/>
      <c r="D276" s="95"/>
      <c r="E276" s="96"/>
      <c r="F276" s="98"/>
      <c r="G276" s="98"/>
      <c r="H276" s="98"/>
      <c r="I276" s="97"/>
      <c r="J276" s="323"/>
      <c r="K276" s="132"/>
    </row>
    <row r="277" spans="2:11">
      <c r="B277" s="322"/>
      <c r="C277" s="129"/>
      <c r="D277" s="310" t="s">
        <v>179</v>
      </c>
      <c r="E277" s="96"/>
      <c r="F277" s="62">
        <v>1</v>
      </c>
      <c r="G277" s="62" t="s">
        <v>176</v>
      </c>
      <c r="H277" s="151"/>
      <c r="I277" s="97"/>
      <c r="J277" s="323"/>
      <c r="K277" s="132"/>
    </row>
    <row r="278" spans="2:11">
      <c r="B278" s="322"/>
      <c r="C278" s="129"/>
      <c r="D278" s="324" t="s">
        <v>180</v>
      </c>
      <c r="E278" s="96"/>
      <c r="F278" s="62">
        <v>1</v>
      </c>
      <c r="G278" s="62" t="s">
        <v>182</v>
      </c>
      <c r="H278" s="299">
        <v>2500</v>
      </c>
      <c r="I278" s="97"/>
      <c r="J278" s="329">
        <f>(H278*H277)+H278</f>
        <v>2500</v>
      </c>
      <c r="K278" s="132"/>
    </row>
    <row r="279" spans="2:11">
      <c r="B279" s="322"/>
      <c r="C279" s="129"/>
      <c r="D279" s="95"/>
      <c r="E279" s="96"/>
      <c r="F279" s="98"/>
      <c r="G279" s="98"/>
      <c r="H279" s="98"/>
      <c r="I279" s="97"/>
      <c r="J279" s="323"/>
      <c r="K279" s="132"/>
    </row>
    <row r="280" spans="2:11">
      <c r="B280" s="322"/>
      <c r="C280" s="129"/>
      <c r="D280" s="95" t="s">
        <v>159</v>
      </c>
      <c r="E280" s="96"/>
      <c r="F280" s="372" t="s">
        <v>203</v>
      </c>
      <c r="G280" s="373"/>
      <c r="H280" s="374"/>
      <c r="I280" s="97"/>
      <c r="J280" s="142">
        <f>SUM(J245:J279)</f>
        <v>2500</v>
      </c>
      <c r="K280" s="132"/>
    </row>
    <row r="281" spans="2:11">
      <c r="B281" s="322"/>
      <c r="C281" s="129"/>
      <c r="D281" s="318"/>
      <c r="E281" s="60"/>
      <c r="F281" s="319"/>
      <c r="G281" s="319"/>
      <c r="H281" s="320"/>
      <c r="I281" s="64"/>
      <c r="J281" s="317"/>
      <c r="K281" s="132"/>
    </row>
    <row r="282" spans="2:11" s="37" customFormat="1">
      <c r="B282" s="322"/>
      <c r="C282" s="129"/>
      <c r="D282" s="330" t="s">
        <v>103</v>
      </c>
      <c r="E282" s="60"/>
      <c r="F282" s="319"/>
      <c r="G282" s="319"/>
      <c r="H282" s="320"/>
      <c r="I282" s="64"/>
      <c r="J282" s="317" t="s">
        <v>105</v>
      </c>
      <c r="K282" s="132"/>
    </row>
    <row r="283" spans="2:11" s="37" customFormat="1">
      <c r="B283" s="322"/>
      <c r="C283" s="129"/>
      <c r="D283" s="318"/>
      <c r="E283" s="60"/>
      <c r="F283" s="319"/>
      <c r="G283" s="319"/>
      <c r="H283" s="320"/>
      <c r="I283" s="64"/>
      <c r="J283" s="317"/>
      <c r="K283" s="132"/>
    </row>
    <row r="284" spans="2:11" s="37" customFormat="1">
      <c r="B284" s="322"/>
      <c r="C284" s="129"/>
      <c r="D284" s="331" t="s">
        <v>100</v>
      </c>
      <c r="E284" s="60"/>
      <c r="F284" s="319"/>
      <c r="G284" s="319"/>
      <c r="H284" s="320"/>
      <c r="I284" s="64"/>
      <c r="J284" s="317">
        <f>J47</f>
        <v>0</v>
      </c>
      <c r="K284" s="132"/>
    </row>
    <row r="285" spans="2:11" s="37" customFormat="1">
      <c r="B285" s="322"/>
      <c r="C285" s="129"/>
      <c r="D285" s="331" t="s">
        <v>99</v>
      </c>
      <c r="E285" s="60"/>
      <c r="F285" s="319"/>
      <c r="G285" s="319"/>
      <c r="H285" s="320"/>
      <c r="I285" s="64"/>
      <c r="J285" s="317">
        <f>J86</f>
        <v>0</v>
      </c>
      <c r="K285" s="132"/>
    </row>
    <row r="286" spans="2:11" s="37" customFormat="1">
      <c r="B286" s="322"/>
      <c r="C286" s="129"/>
      <c r="D286" s="331" t="s">
        <v>98</v>
      </c>
      <c r="E286" s="60"/>
      <c r="F286" s="319"/>
      <c r="G286" s="319"/>
      <c r="H286" s="320"/>
      <c r="I286" s="64"/>
      <c r="J286" s="317">
        <f>J126</f>
        <v>0</v>
      </c>
      <c r="K286" s="132"/>
    </row>
    <row r="287" spans="2:11" s="37" customFormat="1">
      <c r="B287" s="322"/>
      <c r="C287" s="129"/>
      <c r="D287" s="331" t="s">
        <v>104</v>
      </c>
      <c r="E287" s="60"/>
      <c r="F287" s="319"/>
      <c r="G287" s="319"/>
      <c r="H287" s="320"/>
      <c r="I287" s="64"/>
      <c r="J287" s="148">
        <f>J166</f>
        <v>0</v>
      </c>
      <c r="K287" s="132"/>
    </row>
    <row r="288" spans="2:11" s="37" customFormat="1">
      <c r="B288" s="322"/>
      <c r="C288" s="129"/>
      <c r="D288" s="331" t="s">
        <v>107</v>
      </c>
      <c r="E288" s="60"/>
      <c r="F288" s="319"/>
      <c r="G288" s="319"/>
      <c r="H288" s="320"/>
      <c r="I288" s="64"/>
      <c r="J288" s="148">
        <f>J205</f>
        <v>0</v>
      </c>
      <c r="K288" s="132"/>
    </row>
    <row r="289" spans="2:11" s="37" customFormat="1">
      <c r="B289" s="322"/>
      <c r="C289" s="129"/>
      <c r="D289" s="331" t="s">
        <v>151</v>
      </c>
      <c r="E289" s="60"/>
      <c r="F289" s="319"/>
      <c r="G289" s="319"/>
      <c r="H289" s="320"/>
      <c r="I289" s="64"/>
      <c r="J289" s="317">
        <f>J243</f>
        <v>0</v>
      </c>
      <c r="K289" s="132"/>
    </row>
    <row r="290" spans="2:11" s="37" customFormat="1">
      <c r="B290" s="322"/>
      <c r="C290" s="129"/>
      <c r="D290" s="331"/>
      <c r="E290" s="60"/>
      <c r="F290" s="319"/>
      <c r="G290" s="319"/>
      <c r="H290" s="320"/>
      <c r="I290" s="64"/>
      <c r="J290" s="317"/>
      <c r="K290" s="132"/>
    </row>
    <row r="291" spans="2:11" s="37" customFormat="1">
      <c r="B291" s="322"/>
      <c r="C291" s="129"/>
      <c r="D291" s="331"/>
      <c r="E291" s="60"/>
      <c r="F291" s="319"/>
      <c r="G291" s="319"/>
      <c r="H291" s="332"/>
      <c r="I291" s="64"/>
      <c r="J291" s="317"/>
      <c r="K291" s="132"/>
    </row>
    <row r="292" spans="2:11" s="37" customFormat="1">
      <c r="B292" s="322"/>
      <c r="C292" s="129"/>
      <c r="D292" s="333"/>
      <c r="E292" s="60"/>
      <c r="F292" s="319"/>
      <c r="G292" s="319"/>
      <c r="H292" s="320"/>
      <c r="I292" s="64"/>
      <c r="J292" s="317"/>
      <c r="K292" s="132"/>
    </row>
    <row r="293" spans="2:11" s="37" customFormat="1">
      <c r="B293" s="322"/>
      <c r="C293" s="129"/>
      <c r="D293" s="318" t="s">
        <v>153</v>
      </c>
      <c r="E293" s="60"/>
      <c r="F293" s="334" t="s">
        <v>106</v>
      </c>
      <c r="G293" s="319"/>
      <c r="H293" s="320"/>
      <c r="I293" s="64"/>
      <c r="J293" s="149">
        <f>SUM(J284:J291)</f>
        <v>0</v>
      </c>
      <c r="K293" s="132"/>
    </row>
    <row r="294" spans="2:11" s="37" customFormat="1">
      <c r="B294" s="322"/>
      <c r="C294" s="129"/>
      <c r="D294" s="318"/>
      <c r="E294" s="60"/>
      <c r="F294" s="319"/>
      <c r="G294" s="319"/>
      <c r="H294" s="320"/>
      <c r="I294" s="64"/>
      <c r="J294" s="150"/>
      <c r="K294" s="132"/>
    </row>
    <row r="295" spans="2:11" s="37" customFormat="1">
      <c r="B295" s="322"/>
      <c r="C295" s="129"/>
      <c r="D295" s="335" t="s">
        <v>213</v>
      </c>
      <c r="E295" s="60"/>
      <c r="F295" s="334"/>
      <c r="G295" s="319"/>
      <c r="H295" s="320"/>
      <c r="I295" s="64"/>
      <c r="J295" s="148"/>
      <c r="K295" s="132"/>
    </row>
    <row r="296" spans="2:11" s="37" customFormat="1">
      <c r="B296" s="322"/>
      <c r="C296" s="129"/>
      <c r="D296" s="336"/>
      <c r="E296" s="60"/>
      <c r="F296" s="319"/>
      <c r="G296" s="319"/>
      <c r="H296" s="320"/>
      <c r="I296" s="64"/>
      <c r="J296" s="148"/>
      <c r="K296" s="132"/>
    </row>
    <row r="297" spans="2:11" s="37" customFormat="1">
      <c r="B297" s="322"/>
      <c r="C297" s="129"/>
      <c r="D297" s="318"/>
      <c r="E297" s="60"/>
      <c r="F297" s="319"/>
      <c r="G297" s="319"/>
      <c r="H297" s="320"/>
      <c r="I297" s="64"/>
      <c r="J297" s="317"/>
      <c r="K297" s="132"/>
    </row>
    <row r="298" spans="2:11" s="37" customFormat="1">
      <c r="B298" s="322"/>
      <c r="C298" s="129"/>
      <c r="D298" s="318"/>
      <c r="E298" s="60"/>
      <c r="F298" s="319"/>
      <c r="G298" s="319"/>
      <c r="H298" s="320"/>
      <c r="I298" s="64"/>
      <c r="J298" s="317"/>
      <c r="K298" s="132"/>
    </row>
    <row r="299" spans="2:11" s="37" customFormat="1">
      <c r="B299" s="322"/>
      <c r="C299" s="129"/>
      <c r="D299" s="318"/>
      <c r="E299" s="60"/>
      <c r="F299" s="319"/>
      <c r="G299" s="319"/>
      <c r="H299" s="320"/>
      <c r="I299" s="64"/>
      <c r="J299" s="317"/>
      <c r="K299" s="132"/>
    </row>
    <row r="300" spans="2:11" s="37" customFormat="1">
      <c r="B300" s="322"/>
      <c r="C300" s="129"/>
      <c r="D300" s="318"/>
      <c r="E300" s="60"/>
      <c r="F300" s="319"/>
      <c r="G300" s="319"/>
      <c r="H300" s="320"/>
      <c r="I300" s="64"/>
      <c r="J300" s="317"/>
      <c r="K300" s="132"/>
    </row>
    <row r="301" spans="2:11" s="37" customFormat="1">
      <c r="B301" s="322"/>
      <c r="C301" s="129"/>
      <c r="D301" s="318"/>
      <c r="E301" s="60"/>
      <c r="F301" s="319"/>
      <c r="G301" s="319"/>
      <c r="H301" s="320"/>
      <c r="I301" s="64"/>
      <c r="J301" s="317"/>
      <c r="K301" s="132"/>
    </row>
    <row r="302" spans="2:11" s="37" customFormat="1">
      <c r="B302" s="322"/>
      <c r="C302" s="129"/>
      <c r="D302" s="318"/>
      <c r="E302" s="60"/>
      <c r="F302" s="319"/>
      <c r="G302" s="319"/>
      <c r="H302" s="320"/>
      <c r="I302" s="64"/>
      <c r="J302" s="317"/>
      <c r="K302" s="132"/>
    </row>
    <row r="303" spans="2:11" s="37" customFormat="1">
      <c r="B303" s="322"/>
      <c r="C303" s="129"/>
      <c r="D303" s="318"/>
      <c r="E303" s="60"/>
      <c r="F303" s="319"/>
      <c r="G303" s="319"/>
      <c r="H303" s="320"/>
      <c r="I303" s="64"/>
      <c r="J303" s="317"/>
      <c r="K303" s="132"/>
    </row>
    <row r="304" spans="2:11" s="37" customFormat="1">
      <c r="B304" s="322"/>
      <c r="C304" s="129"/>
      <c r="D304" s="318"/>
      <c r="E304" s="60"/>
      <c r="F304" s="319"/>
      <c r="G304" s="319"/>
      <c r="H304" s="320"/>
      <c r="I304" s="64"/>
      <c r="J304" s="317"/>
      <c r="K304" s="132"/>
    </row>
    <row r="305" spans="2:11" s="37" customFormat="1">
      <c r="B305" s="322"/>
      <c r="C305" s="129"/>
      <c r="D305" s="318"/>
      <c r="E305" s="60"/>
      <c r="F305" s="319"/>
      <c r="G305" s="319"/>
      <c r="H305" s="320"/>
      <c r="I305" s="64"/>
      <c r="J305" s="317"/>
      <c r="K305" s="132"/>
    </row>
    <row r="306" spans="2:11" s="37" customFormat="1">
      <c r="B306" s="322"/>
      <c r="C306" s="129"/>
      <c r="D306" s="318"/>
      <c r="E306" s="60"/>
      <c r="F306" s="319"/>
      <c r="G306" s="319"/>
      <c r="H306" s="320"/>
      <c r="I306" s="64"/>
      <c r="J306" s="317"/>
      <c r="K306" s="132"/>
    </row>
    <row r="307" spans="2:11" s="37" customFormat="1">
      <c r="B307" s="322"/>
      <c r="C307" s="129"/>
      <c r="D307" s="318"/>
      <c r="E307" s="60"/>
      <c r="F307" s="319"/>
      <c r="G307" s="319"/>
      <c r="H307" s="320"/>
      <c r="I307" s="64"/>
      <c r="J307" s="317"/>
      <c r="K307" s="132"/>
    </row>
    <row r="308" spans="2:11">
      <c r="B308" s="322"/>
      <c r="C308" s="129"/>
      <c r="D308" s="318"/>
      <c r="E308" s="60"/>
      <c r="F308" s="319"/>
      <c r="G308" s="319"/>
      <c r="H308" s="320"/>
      <c r="I308" s="64"/>
      <c r="J308" s="317"/>
      <c r="K308" s="132"/>
    </row>
    <row r="309" spans="2:11">
      <c r="B309" s="322"/>
      <c r="C309" s="129"/>
      <c r="D309" s="318"/>
      <c r="E309" s="60"/>
      <c r="F309" s="319"/>
      <c r="G309" s="319"/>
      <c r="H309" s="320"/>
      <c r="I309" s="64"/>
      <c r="J309" s="317"/>
      <c r="K309" s="132"/>
    </row>
    <row r="310" spans="2:11">
      <c r="B310" s="322"/>
      <c r="C310" s="129"/>
      <c r="D310" s="318"/>
      <c r="E310" s="60"/>
      <c r="F310" s="319"/>
      <c r="G310" s="319"/>
      <c r="H310" s="320"/>
      <c r="I310" s="64"/>
      <c r="J310" s="317"/>
      <c r="K310" s="132"/>
    </row>
    <row r="311" spans="2:11">
      <c r="B311" s="322"/>
      <c r="C311" s="129"/>
      <c r="D311" s="318"/>
      <c r="E311" s="60"/>
      <c r="F311" s="319"/>
      <c r="G311" s="319"/>
      <c r="H311" s="320"/>
      <c r="I311" s="64"/>
      <c r="J311" s="317"/>
      <c r="K311" s="132"/>
    </row>
    <row r="312" spans="2:11">
      <c r="B312" s="322"/>
      <c r="C312" s="129"/>
      <c r="D312" s="318"/>
      <c r="E312" s="60"/>
      <c r="F312" s="319"/>
      <c r="G312" s="319"/>
      <c r="H312" s="320"/>
      <c r="I312" s="64"/>
      <c r="J312" s="317"/>
      <c r="K312" s="132"/>
    </row>
    <row r="313" spans="2:11">
      <c r="B313" s="322"/>
      <c r="C313" s="129"/>
      <c r="D313" s="318"/>
      <c r="E313" s="60"/>
      <c r="F313" s="319"/>
      <c r="G313" s="319"/>
      <c r="H313" s="320"/>
      <c r="I313" s="64"/>
      <c r="J313" s="317"/>
      <c r="K313" s="132"/>
    </row>
    <row r="314" spans="2:11">
      <c r="B314" s="322"/>
      <c r="C314" s="129"/>
      <c r="D314" s="318"/>
      <c r="E314" s="60"/>
      <c r="F314" s="319"/>
      <c r="G314" s="319"/>
      <c r="H314" s="320"/>
      <c r="I314" s="64"/>
      <c r="J314" s="317"/>
      <c r="K314" s="132"/>
    </row>
    <row r="315" spans="2:11">
      <c r="B315" s="322"/>
      <c r="C315" s="129"/>
      <c r="D315" s="318"/>
      <c r="E315" s="60"/>
      <c r="F315" s="319"/>
      <c r="G315" s="319"/>
      <c r="H315" s="320"/>
      <c r="I315" s="64"/>
      <c r="J315" s="317"/>
      <c r="K315" s="132"/>
    </row>
    <row r="316" spans="2:11">
      <c r="B316" s="322"/>
      <c r="C316" s="129"/>
      <c r="D316" s="318"/>
      <c r="E316" s="60"/>
      <c r="F316" s="319"/>
      <c r="G316" s="319"/>
      <c r="H316" s="320"/>
      <c r="I316" s="64"/>
      <c r="J316" s="317"/>
      <c r="K316" s="132"/>
    </row>
    <row r="317" spans="2:11">
      <c r="B317" s="322"/>
      <c r="C317" s="129"/>
      <c r="D317" s="318"/>
      <c r="E317" s="60"/>
      <c r="F317" s="319"/>
      <c r="G317" s="319"/>
      <c r="H317" s="320"/>
      <c r="I317" s="64"/>
      <c r="J317" s="138"/>
      <c r="K317" s="132"/>
    </row>
    <row r="318" spans="2:11">
      <c r="B318" s="339"/>
      <c r="C318" s="129"/>
      <c r="D318" s="49"/>
      <c r="E318" s="60"/>
      <c r="G318" s="319"/>
      <c r="I318" s="64"/>
      <c r="K318" s="132"/>
    </row>
    <row r="319" spans="2:11">
      <c r="C319" s="129"/>
      <c r="E319" s="60"/>
      <c r="I319" s="64"/>
      <c r="K319" s="132"/>
    </row>
  </sheetData>
  <sheetProtection algorithmName="SHA-512" hashValue="x02KHloyvxtPv3LoX5z43LsA7XjB3EAxsh4d0OQb+cv5Qd4wpSSAiWH7L3GQNIM7iC8hKMzyp3LtzvtqYkGwkw==" saltValue="zkmAYUas8wGmLJHIajdbBA==" spinCount="100000" sheet="1" objects="1" scenarios="1"/>
  <mergeCells count="10">
    <mergeCell ref="F147:H147"/>
    <mergeCell ref="F166:H166"/>
    <mergeCell ref="F205:H205"/>
    <mergeCell ref="F280:H280"/>
    <mergeCell ref="F243:H243"/>
    <mergeCell ref="B3:C3"/>
    <mergeCell ref="F5:K5"/>
    <mergeCell ref="F47:H47"/>
    <mergeCell ref="F86:H86"/>
    <mergeCell ref="F126:H126"/>
  </mergeCells>
  <printOptions horizontalCentered="1"/>
  <pageMargins left="0.25" right="0.25" top="0.75" bottom="0.75" header="0.3" footer="0.3"/>
  <pageSetup paperSize="9" scale="71" orientation="portrait" r:id="rId1"/>
  <headerFooter alignWithMargins="0">
    <oddFooter>&amp;R&amp;P of &amp;N</oddFooter>
  </headerFooter>
  <rowBreaks count="7" manualBreakCount="7">
    <brk id="47" min="1" max="10" man="1"/>
    <brk id="86" min="1" max="10" man="1"/>
    <brk id="126" min="1" max="10" man="1"/>
    <brk id="166" min="1" max="10" man="1"/>
    <brk id="205" min="1" max="10" man="1"/>
    <brk id="243" min="1" max="10" man="1"/>
    <brk id="280"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9"/>
  <sheetViews>
    <sheetView view="pageBreakPreview" zoomScale="75" zoomScaleNormal="100" zoomScaleSheetLayoutView="75" workbookViewId="0">
      <pane xSplit="11" ySplit="7" topLeftCell="L233" activePane="bottomRight" state="frozen"/>
      <selection activeCell="B24" sqref="B24:G24"/>
      <selection pane="topRight" activeCell="B24" sqref="B24:G24"/>
      <selection pane="bottomLeft" activeCell="B24" sqref="B24:G24"/>
      <selection pane="bottomRight" activeCell="B24" sqref="B24:G24"/>
    </sheetView>
  </sheetViews>
  <sheetFormatPr defaultColWidth="8.85546875" defaultRowHeight="15"/>
  <cols>
    <col min="1" max="1" width="0.28515625" style="6" customWidth="1"/>
    <col min="2" max="2" width="6.42578125" style="38" customWidth="1"/>
    <col min="3" max="3" width="0.42578125" style="39" customWidth="1"/>
    <col min="4" max="4" width="52.85546875" style="40" customWidth="1"/>
    <col min="5" max="5" width="0.42578125" style="32" customWidth="1"/>
    <col min="6" max="6" width="6.28515625" style="33" customWidth="1"/>
    <col min="7" max="7" width="5.85546875" style="33" bestFit="1" customWidth="1"/>
    <col min="8" max="8" width="14.42578125" style="34" bestFit="1" customWidth="1"/>
    <col min="9" max="9" width="0.42578125" style="35" customWidth="1"/>
    <col min="10" max="10" width="14.28515625" style="36" bestFit="1" customWidth="1"/>
    <col min="11" max="11" width="0.42578125" style="26" customWidth="1"/>
    <col min="12" max="12" width="35.28515625" style="37" customWidth="1"/>
    <col min="13" max="18" width="8.85546875" style="6"/>
    <col min="19" max="19" width="11.28515625" style="6" customWidth="1"/>
    <col min="20" max="16384" width="8.85546875" style="6"/>
  </cols>
  <sheetData>
    <row r="1" spans="1:12" ht="64.900000000000006" customHeight="1" thickBot="1">
      <c r="B1" s="13"/>
      <c r="C1" s="1"/>
      <c r="D1" s="14"/>
      <c r="E1" s="3"/>
      <c r="F1" s="4"/>
      <c r="G1" s="4"/>
      <c r="H1" s="15"/>
      <c r="I1" s="5"/>
      <c r="J1" s="16"/>
      <c r="K1" s="4"/>
      <c r="L1" s="17"/>
    </row>
    <row r="2" spans="1:12">
      <c r="B2" s="18"/>
      <c r="C2" s="19"/>
      <c r="D2" s="20"/>
      <c r="E2" s="21"/>
      <c r="F2" s="22"/>
      <c r="G2" s="22"/>
      <c r="H2" s="23"/>
      <c r="I2" s="24"/>
      <c r="J2" s="25"/>
      <c r="L2" s="27"/>
    </row>
    <row r="3" spans="1:12" ht="28.5">
      <c r="B3" s="367" t="s">
        <v>0</v>
      </c>
      <c r="C3" s="367"/>
      <c r="D3" s="28" t="str">
        <f>Summary!B3</f>
        <v>Albion, Redbridge &amp; Shirley Towers - Lift Replacements</v>
      </c>
      <c r="E3" s="21"/>
      <c r="F3" s="22"/>
      <c r="G3" s="22"/>
      <c r="H3" s="23"/>
      <c r="I3" s="24"/>
      <c r="J3" s="25"/>
      <c r="K3" s="29"/>
      <c r="L3" s="30"/>
    </row>
    <row r="4" spans="1:12">
      <c r="B4" s="31" t="s">
        <v>1</v>
      </c>
      <c r="C4" s="7"/>
      <c r="D4" s="28" t="str">
        <f>Summary!B4</f>
        <v>RP300399</v>
      </c>
    </row>
    <row r="5" spans="1:12">
      <c r="D5" s="28" t="s">
        <v>154</v>
      </c>
      <c r="F5" s="368" t="s">
        <v>4</v>
      </c>
      <c r="G5" s="368"/>
      <c r="H5" s="368"/>
      <c r="I5" s="368"/>
      <c r="J5" s="368"/>
      <c r="K5" s="368"/>
    </row>
    <row r="6" spans="1:12" ht="6.75" customHeight="1">
      <c r="F6" s="41"/>
      <c r="G6" s="41"/>
      <c r="H6" s="42"/>
      <c r="I6" s="41"/>
      <c r="J6" s="43"/>
    </row>
    <row r="7" spans="1:12" s="46" customFormat="1">
      <c r="A7" s="340"/>
      <c r="B7" s="341" t="s">
        <v>15</v>
      </c>
      <c r="C7" s="342"/>
      <c r="D7" s="343" t="s">
        <v>2</v>
      </c>
      <c r="E7" s="344"/>
      <c r="F7" s="345" t="s">
        <v>25</v>
      </c>
      <c r="G7" s="346" t="s">
        <v>26</v>
      </c>
      <c r="H7" s="44" t="s">
        <v>27</v>
      </c>
      <c r="I7" s="315"/>
      <c r="J7" s="315" t="s">
        <v>28</v>
      </c>
      <c r="K7" s="45"/>
      <c r="L7" s="8"/>
    </row>
    <row r="8" spans="1:12" s="56" customFormat="1" ht="9" customHeight="1">
      <c r="B8" s="47"/>
      <c r="C8" s="48"/>
      <c r="D8" s="49"/>
      <c r="E8" s="50"/>
      <c r="F8" s="51"/>
      <c r="G8" s="52"/>
      <c r="H8" s="53"/>
      <c r="I8" s="54"/>
      <c r="J8" s="148"/>
      <c r="K8" s="55"/>
      <c r="L8" s="10"/>
    </row>
    <row r="9" spans="1:12" s="67" customFormat="1" ht="14.25">
      <c r="B9" s="57">
        <v>1</v>
      </c>
      <c r="C9" s="58"/>
      <c r="D9" s="59" t="s">
        <v>47</v>
      </c>
      <c r="E9" s="60"/>
      <c r="F9" s="61"/>
      <c r="G9" s="62"/>
      <c r="H9" s="63"/>
      <c r="I9" s="64"/>
      <c r="J9" s="64"/>
      <c r="K9" s="65"/>
      <c r="L9" s="66"/>
    </row>
    <row r="10" spans="1:12" s="67" customFormat="1">
      <c r="B10" s="57"/>
      <c r="C10" s="58"/>
      <c r="D10" s="68"/>
      <c r="E10" s="60"/>
      <c r="F10" s="62"/>
      <c r="G10" s="62"/>
      <c r="H10" s="69"/>
      <c r="I10" s="64"/>
      <c r="J10" s="64"/>
      <c r="K10" s="65"/>
      <c r="L10" s="66"/>
    </row>
    <row r="11" spans="1:12" s="67" customFormat="1" ht="28.5">
      <c r="B11" s="57">
        <v>1.1000000000000001</v>
      </c>
      <c r="C11" s="58"/>
      <c r="D11" s="70" t="s">
        <v>48</v>
      </c>
      <c r="E11" s="60"/>
      <c r="F11" s="62">
        <v>1</v>
      </c>
      <c r="G11" s="62" t="s">
        <v>176</v>
      </c>
      <c r="H11" s="69"/>
      <c r="I11" s="64"/>
      <c r="J11" s="64">
        <f>F11*H11</f>
        <v>0</v>
      </c>
      <c r="K11" s="65"/>
      <c r="L11" s="66"/>
    </row>
    <row r="12" spans="1:12" s="67" customFormat="1" ht="14.25">
      <c r="B12" s="57"/>
      <c r="C12" s="58"/>
      <c r="D12" s="70"/>
      <c r="E12" s="60"/>
      <c r="F12" s="62"/>
      <c r="G12" s="62"/>
      <c r="H12" s="69"/>
      <c r="I12" s="64"/>
      <c r="J12" s="64"/>
      <c r="K12" s="65"/>
      <c r="L12" s="66"/>
    </row>
    <row r="13" spans="1:12" s="67" customFormat="1" ht="14.25">
      <c r="B13" s="57">
        <v>2</v>
      </c>
      <c r="C13" s="58"/>
      <c r="D13" s="71" t="s">
        <v>93</v>
      </c>
      <c r="E13" s="60"/>
      <c r="F13" s="62"/>
      <c r="G13" s="62"/>
      <c r="H13" s="69"/>
      <c r="I13" s="64"/>
      <c r="J13" s="64"/>
      <c r="K13" s="65"/>
      <c r="L13" s="66"/>
    </row>
    <row r="14" spans="1:12" s="67" customFormat="1">
      <c r="B14" s="57"/>
      <c r="C14" s="58"/>
      <c r="D14" s="68"/>
      <c r="E14" s="60"/>
      <c r="F14" s="62"/>
      <c r="G14" s="62"/>
      <c r="H14" s="69"/>
      <c r="I14" s="64"/>
      <c r="J14" s="64"/>
      <c r="K14" s="65"/>
      <c r="L14" s="66"/>
    </row>
    <row r="15" spans="1:12" s="67" customFormat="1" ht="14.25">
      <c r="B15" s="57">
        <v>2.1</v>
      </c>
      <c r="C15" s="58"/>
      <c r="D15" s="70" t="s">
        <v>49</v>
      </c>
      <c r="E15" s="60"/>
      <c r="F15" s="62">
        <v>1</v>
      </c>
      <c r="G15" s="62" t="s">
        <v>176</v>
      </c>
      <c r="H15" s="69"/>
      <c r="I15" s="64"/>
      <c r="J15" s="64">
        <f>F15*H15</f>
        <v>0</v>
      </c>
      <c r="K15" s="65"/>
      <c r="L15" s="66"/>
    </row>
    <row r="16" spans="1:12" s="67" customFormat="1" ht="14.25">
      <c r="B16" s="57"/>
      <c r="C16" s="58"/>
      <c r="D16" s="70"/>
      <c r="E16" s="60"/>
      <c r="F16" s="62"/>
      <c r="G16" s="62"/>
      <c r="H16" s="69"/>
      <c r="I16" s="64"/>
      <c r="J16" s="64"/>
      <c r="K16" s="65"/>
      <c r="L16" s="66"/>
    </row>
    <row r="17" spans="2:12" s="67" customFormat="1" ht="14.25">
      <c r="B17" s="57">
        <v>2.2000000000000002</v>
      </c>
      <c r="C17" s="58"/>
      <c r="D17" s="70" t="s">
        <v>117</v>
      </c>
      <c r="E17" s="60"/>
      <c r="F17" s="62">
        <v>1</v>
      </c>
      <c r="G17" s="62" t="s">
        <v>176</v>
      </c>
      <c r="H17" s="69"/>
      <c r="I17" s="64"/>
      <c r="J17" s="64">
        <f t="shared" ref="J17" si="0">F17*H17</f>
        <v>0</v>
      </c>
      <c r="K17" s="65"/>
      <c r="L17" s="66"/>
    </row>
    <row r="18" spans="2:12" s="67" customFormat="1" ht="14.25">
      <c r="B18" s="57"/>
      <c r="C18" s="58"/>
      <c r="D18" s="70"/>
      <c r="E18" s="60"/>
      <c r="F18" s="62"/>
      <c r="G18" s="62"/>
      <c r="H18" s="69"/>
      <c r="I18" s="64"/>
      <c r="J18" s="64"/>
      <c r="K18" s="65"/>
      <c r="L18" s="66"/>
    </row>
    <row r="19" spans="2:12" s="67" customFormat="1" ht="14.25">
      <c r="B19" s="57">
        <v>3</v>
      </c>
      <c r="C19" s="58"/>
      <c r="D19" s="71" t="s">
        <v>94</v>
      </c>
      <c r="E19" s="60"/>
      <c r="F19" s="62"/>
      <c r="G19" s="62"/>
      <c r="H19" s="69"/>
      <c r="I19" s="64"/>
      <c r="J19" s="64"/>
      <c r="K19" s="65"/>
      <c r="L19" s="66"/>
    </row>
    <row r="20" spans="2:12" s="67" customFormat="1" ht="14.25">
      <c r="B20" s="57"/>
      <c r="C20" s="58"/>
      <c r="D20" s="70"/>
      <c r="E20" s="60"/>
      <c r="F20" s="62"/>
      <c r="G20" s="62"/>
      <c r="H20" s="69"/>
      <c r="I20" s="64"/>
      <c r="J20" s="64"/>
      <c r="K20" s="65"/>
      <c r="L20" s="66"/>
    </row>
    <row r="21" spans="2:12" s="74" customFormat="1" ht="14.25">
      <c r="B21" s="57">
        <v>3.1</v>
      </c>
      <c r="C21" s="70"/>
      <c r="D21" s="72" t="s">
        <v>50</v>
      </c>
      <c r="E21" s="60"/>
      <c r="F21" s="62">
        <v>1</v>
      </c>
      <c r="G21" s="62" t="s">
        <v>176</v>
      </c>
      <c r="H21" s="69"/>
      <c r="I21" s="64"/>
      <c r="J21" s="64">
        <f t="shared" ref="J21" si="1">F21*H21</f>
        <v>0</v>
      </c>
      <c r="K21" s="65"/>
      <c r="L21" s="73"/>
    </row>
    <row r="22" spans="2:12" s="74" customFormat="1" ht="14.25">
      <c r="B22" s="57"/>
      <c r="C22" s="70"/>
      <c r="D22" s="75"/>
      <c r="E22" s="60"/>
      <c r="F22" s="76"/>
      <c r="G22" s="62"/>
      <c r="H22" s="69"/>
      <c r="I22" s="64"/>
      <c r="J22" s="64"/>
      <c r="K22" s="65"/>
      <c r="L22" s="73"/>
    </row>
    <row r="23" spans="2:12" s="74" customFormat="1" ht="14.25">
      <c r="B23" s="77">
        <v>3.2</v>
      </c>
      <c r="C23" s="70"/>
      <c r="D23" s="78" t="s">
        <v>118</v>
      </c>
      <c r="E23" s="60"/>
      <c r="F23" s="62">
        <v>1</v>
      </c>
      <c r="G23" s="62" t="s">
        <v>176</v>
      </c>
      <c r="H23" s="69"/>
      <c r="I23" s="64"/>
      <c r="J23" s="64">
        <f t="shared" ref="J23" si="2">F23*H23</f>
        <v>0</v>
      </c>
      <c r="K23" s="65"/>
      <c r="L23" s="73"/>
    </row>
    <row r="24" spans="2:12" s="74" customFormat="1" ht="14.25">
      <c r="B24" s="57"/>
      <c r="C24" s="70"/>
      <c r="D24" s="75"/>
      <c r="E24" s="60"/>
      <c r="F24" s="76"/>
      <c r="G24" s="62"/>
      <c r="H24" s="69"/>
      <c r="I24" s="64"/>
      <c r="J24" s="64"/>
      <c r="K24" s="65"/>
      <c r="L24" s="66"/>
    </row>
    <row r="25" spans="2:12" s="67" customFormat="1">
      <c r="B25" s="57">
        <v>3.3</v>
      </c>
      <c r="C25" s="79"/>
      <c r="D25" s="72" t="s">
        <v>51</v>
      </c>
      <c r="E25" s="60"/>
      <c r="F25" s="62">
        <v>1</v>
      </c>
      <c r="G25" s="62" t="s">
        <v>176</v>
      </c>
      <c r="H25" s="80"/>
      <c r="I25" s="81"/>
      <c r="J25" s="64">
        <f t="shared" ref="J25" si="3">F25*H25</f>
        <v>0</v>
      </c>
      <c r="K25" s="82"/>
      <c r="L25" s="66"/>
    </row>
    <row r="26" spans="2:12" s="67" customFormat="1">
      <c r="B26" s="57"/>
      <c r="C26" s="79"/>
      <c r="D26" s="75"/>
      <c r="E26" s="60"/>
      <c r="F26" s="83"/>
      <c r="G26" s="62"/>
      <c r="H26" s="80"/>
      <c r="I26" s="81"/>
      <c r="J26" s="64"/>
      <c r="K26" s="82"/>
      <c r="L26" s="66"/>
    </row>
    <row r="27" spans="2:12" s="67" customFormat="1">
      <c r="B27" s="57">
        <v>3.4</v>
      </c>
      <c r="C27" s="79"/>
      <c r="D27" s="84" t="s">
        <v>52</v>
      </c>
      <c r="E27" s="60"/>
      <c r="F27" s="62">
        <v>1</v>
      </c>
      <c r="G27" s="62" t="s">
        <v>176</v>
      </c>
      <c r="H27" s="80"/>
      <c r="I27" s="81"/>
      <c r="J27" s="64">
        <f t="shared" ref="J27" si="4">F27*H27</f>
        <v>0</v>
      </c>
      <c r="K27" s="82"/>
      <c r="L27" s="66"/>
    </row>
    <row r="28" spans="2:12" s="67" customFormat="1" ht="13.5" customHeight="1">
      <c r="B28" s="57"/>
      <c r="C28" s="79"/>
      <c r="D28" s="85"/>
      <c r="E28" s="60"/>
      <c r="F28" s="83"/>
      <c r="G28" s="86"/>
      <c r="H28" s="80"/>
      <c r="I28" s="81"/>
      <c r="J28" s="64"/>
      <c r="K28" s="82"/>
      <c r="L28" s="66"/>
    </row>
    <row r="29" spans="2:12" s="67" customFormat="1">
      <c r="B29" s="77">
        <v>3.5</v>
      </c>
      <c r="C29" s="79"/>
      <c r="D29" s="84" t="s">
        <v>53</v>
      </c>
      <c r="E29" s="60"/>
      <c r="F29" s="62">
        <v>1</v>
      </c>
      <c r="G29" s="62" t="s">
        <v>176</v>
      </c>
      <c r="H29" s="80"/>
      <c r="I29" s="81"/>
      <c r="J29" s="64">
        <f t="shared" ref="J29" si="5">F29*H29</f>
        <v>0</v>
      </c>
      <c r="K29" s="82"/>
      <c r="L29" s="66"/>
    </row>
    <row r="30" spans="2:12" s="67" customFormat="1" ht="13.5" customHeight="1">
      <c r="B30" s="57"/>
      <c r="C30" s="79"/>
      <c r="D30" s="85"/>
      <c r="E30" s="60"/>
      <c r="F30" s="83"/>
      <c r="G30" s="86"/>
      <c r="H30" s="80"/>
      <c r="I30" s="81"/>
      <c r="J30" s="64"/>
      <c r="K30" s="82"/>
      <c r="L30" s="66"/>
    </row>
    <row r="31" spans="2:12" s="67" customFormat="1">
      <c r="B31" s="57">
        <v>3.6</v>
      </c>
      <c r="C31" s="87"/>
      <c r="D31" s="88" t="s">
        <v>204</v>
      </c>
      <c r="E31" s="89"/>
      <c r="F31" s="62">
        <v>1</v>
      </c>
      <c r="G31" s="62" t="s">
        <v>176</v>
      </c>
      <c r="H31" s="80"/>
      <c r="I31" s="81"/>
      <c r="J31" s="64">
        <f t="shared" ref="J31" si="6">F31*H31</f>
        <v>0</v>
      </c>
      <c r="K31" s="82"/>
      <c r="L31" s="66"/>
    </row>
    <row r="32" spans="2:12" s="91" customFormat="1">
      <c r="B32" s="57"/>
      <c r="C32" s="70"/>
      <c r="D32" s="85"/>
      <c r="E32" s="60"/>
      <c r="F32" s="86"/>
      <c r="G32" s="86"/>
      <c r="H32" s="80"/>
      <c r="I32" s="81"/>
      <c r="J32" s="64"/>
      <c r="K32" s="82"/>
      <c r="L32" s="90"/>
    </row>
    <row r="33" spans="2:11">
      <c r="B33" s="57">
        <v>3.7</v>
      </c>
      <c r="C33" s="70"/>
      <c r="D33" s="107" t="s">
        <v>116</v>
      </c>
      <c r="E33" s="60"/>
      <c r="F33" s="62">
        <v>1</v>
      </c>
      <c r="G33" s="62" t="s">
        <v>176</v>
      </c>
      <c r="H33" s="80"/>
      <c r="I33" s="81"/>
      <c r="J33" s="64">
        <f t="shared" ref="J33" si="7">F33*H33</f>
        <v>0</v>
      </c>
      <c r="K33" s="82"/>
    </row>
    <row r="34" spans="2:11" s="37" customFormat="1">
      <c r="B34" s="57"/>
      <c r="C34" s="79"/>
      <c r="D34" s="85"/>
      <c r="E34" s="60"/>
      <c r="F34" s="86"/>
      <c r="G34" s="86"/>
      <c r="H34" s="80"/>
      <c r="I34" s="81"/>
      <c r="J34" s="64"/>
      <c r="K34" s="82"/>
    </row>
    <row r="35" spans="2:11" s="37" customFormat="1">
      <c r="B35" s="77">
        <v>3.8</v>
      </c>
      <c r="C35" s="79"/>
      <c r="D35" s="84" t="s">
        <v>119</v>
      </c>
      <c r="E35" s="60"/>
      <c r="F35" s="62">
        <v>1</v>
      </c>
      <c r="G35" s="62" t="s">
        <v>176</v>
      </c>
      <c r="H35" s="80"/>
      <c r="I35" s="81"/>
      <c r="J35" s="64">
        <f t="shared" ref="J35" si="8">F35*H35</f>
        <v>0</v>
      </c>
      <c r="K35" s="82"/>
    </row>
    <row r="36" spans="2:11" s="37" customFormat="1">
      <c r="B36" s="57"/>
      <c r="C36" s="79"/>
      <c r="D36" s="75"/>
      <c r="E36" s="60"/>
      <c r="F36" s="76"/>
      <c r="G36" s="62"/>
      <c r="H36" s="80"/>
      <c r="I36" s="81"/>
      <c r="J36" s="64"/>
      <c r="K36" s="82"/>
    </row>
    <row r="37" spans="2:11" s="37" customFormat="1">
      <c r="B37" s="57">
        <v>3.9</v>
      </c>
      <c r="C37" s="79"/>
      <c r="D37" s="84" t="s">
        <v>120</v>
      </c>
      <c r="E37" s="60"/>
      <c r="F37" s="62">
        <v>1</v>
      </c>
      <c r="G37" s="62" t="s">
        <v>176</v>
      </c>
      <c r="H37" s="80"/>
      <c r="I37" s="81"/>
      <c r="J37" s="64">
        <f t="shared" ref="J37" si="9">F37*H37</f>
        <v>0</v>
      </c>
      <c r="K37" s="82"/>
    </row>
    <row r="38" spans="2:11" s="37" customFormat="1">
      <c r="B38" s="57"/>
      <c r="C38" s="70"/>
      <c r="D38" s="92"/>
      <c r="E38" s="60"/>
      <c r="F38" s="76"/>
      <c r="G38" s="62"/>
      <c r="H38" s="80"/>
      <c r="I38" s="81"/>
      <c r="J38" s="64"/>
      <c r="K38" s="82"/>
    </row>
    <row r="39" spans="2:11" s="37" customFormat="1">
      <c r="B39" s="93">
        <v>3.1</v>
      </c>
      <c r="C39" s="70"/>
      <c r="D39" s="84" t="s">
        <v>122</v>
      </c>
      <c r="E39" s="60"/>
      <c r="F39" s="62">
        <v>1</v>
      </c>
      <c r="G39" s="62" t="s">
        <v>176</v>
      </c>
      <c r="H39" s="80"/>
      <c r="I39" s="81"/>
      <c r="J39" s="64">
        <f t="shared" ref="J39" si="10">F39*H39</f>
        <v>0</v>
      </c>
      <c r="K39" s="82"/>
    </row>
    <row r="40" spans="2:11" s="37" customFormat="1">
      <c r="B40" s="77"/>
      <c r="C40" s="70"/>
      <c r="D40" s="75"/>
      <c r="E40" s="60"/>
      <c r="F40" s="83"/>
      <c r="G40" s="62"/>
      <c r="H40" s="80"/>
      <c r="I40" s="81"/>
      <c r="J40" s="64"/>
      <c r="K40" s="82"/>
    </row>
    <row r="41" spans="2:11" s="37" customFormat="1">
      <c r="B41" s="94">
        <v>3.11</v>
      </c>
      <c r="C41" s="70"/>
      <c r="D41" s="84" t="s">
        <v>54</v>
      </c>
      <c r="E41" s="60"/>
      <c r="F41" s="62">
        <v>1</v>
      </c>
      <c r="G41" s="62" t="s">
        <v>176</v>
      </c>
      <c r="H41" s="80"/>
      <c r="I41" s="81"/>
      <c r="J41" s="64">
        <f t="shared" ref="J41" si="11">F41*H41</f>
        <v>0</v>
      </c>
      <c r="K41" s="82"/>
    </row>
    <row r="42" spans="2:11" s="37" customFormat="1">
      <c r="B42" s="57"/>
      <c r="C42" s="70"/>
      <c r="D42" s="85"/>
      <c r="E42" s="60"/>
      <c r="F42" s="83"/>
      <c r="G42" s="86"/>
      <c r="H42" s="80"/>
      <c r="I42" s="81"/>
      <c r="J42" s="64"/>
      <c r="K42" s="82"/>
    </row>
    <row r="43" spans="2:11" s="37" customFormat="1">
      <c r="B43" s="93">
        <v>3.12</v>
      </c>
      <c r="C43" s="70"/>
      <c r="D43" s="84" t="s">
        <v>55</v>
      </c>
      <c r="E43" s="60"/>
      <c r="F43" s="62">
        <v>1</v>
      </c>
      <c r="G43" s="62" t="s">
        <v>176</v>
      </c>
      <c r="H43" s="80"/>
      <c r="I43" s="81"/>
      <c r="J43" s="64">
        <f t="shared" ref="J43" si="12">F43*H43</f>
        <v>0</v>
      </c>
      <c r="K43" s="82"/>
    </row>
    <row r="44" spans="2:11" s="37" customFormat="1">
      <c r="B44" s="77"/>
      <c r="C44" s="70"/>
      <c r="D44" s="85"/>
      <c r="E44" s="60"/>
      <c r="F44" s="83"/>
      <c r="G44" s="86"/>
      <c r="H44" s="80"/>
      <c r="I44" s="81"/>
      <c r="J44" s="64"/>
      <c r="K44" s="82"/>
    </row>
    <row r="45" spans="2:11" s="37" customFormat="1">
      <c r="B45" s="94">
        <v>3.13</v>
      </c>
      <c r="C45" s="70"/>
      <c r="D45" s="152" t="s">
        <v>56</v>
      </c>
      <c r="E45" s="60"/>
      <c r="F45" s="62">
        <v>1</v>
      </c>
      <c r="G45" s="62" t="s">
        <v>176</v>
      </c>
      <c r="H45" s="80"/>
      <c r="I45" s="81"/>
      <c r="J45" s="64">
        <f t="shared" ref="J45" si="13">F45*H45</f>
        <v>0</v>
      </c>
      <c r="K45" s="82"/>
    </row>
    <row r="46" spans="2:11" s="37" customFormat="1">
      <c r="B46" s="94"/>
      <c r="C46" s="70"/>
      <c r="D46" s="84"/>
      <c r="E46" s="60"/>
      <c r="F46" s="86"/>
      <c r="G46" s="62"/>
      <c r="H46" s="80"/>
      <c r="I46" s="81"/>
      <c r="J46" s="64"/>
      <c r="K46" s="82"/>
    </row>
    <row r="47" spans="2:11" s="37" customFormat="1">
      <c r="B47" s="94"/>
      <c r="C47" s="70"/>
      <c r="D47" s="95" t="s">
        <v>100</v>
      </c>
      <c r="E47" s="96"/>
      <c r="F47" s="372" t="s">
        <v>101</v>
      </c>
      <c r="G47" s="373"/>
      <c r="H47" s="374"/>
      <c r="I47" s="97"/>
      <c r="J47" s="142">
        <f>SUM(J8:J46)</f>
        <v>0</v>
      </c>
      <c r="K47" s="82"/>
    </row>
    <row r="48" spans="2:11" s="37" customFormat="1">
      <c r="B48" s="94"/>
      <c r="C48" s="70"/>
      <c r="D48" s="95"/>
      <c r="E48" s="96"/>
      <c r="F48" s="98"/>
      <c r="G48" s="98"/>
      <c r="H48" s="98"/>
      <c r="I48" s="97"/>
      <c r="J48" s="142"/>
      <c r="K48" s="82"/>
    </row>
    <row r="49" spans="2:11" s="37" customFormat="1">
      <c r="B49" s="93">
        <v>3.14</v>
      </c>
      <c r="C49" s="70"/>
      <c r="D49" s="84" t="s">
        <v>57</v>
      </c>
      <c r="E49" s="60"/>
      <c r="F49" s="62">
        <v>1</v>
      </c>
      <c r="G49" s="62" t="s">
        <v>176</v>
      </c>
      <c r="H49" s="80"/>
      <c r="I49" s="81"/>
      <c r="J49" s="64">
        <f t="shared" ref="J49" si="14">F49*H49</f>
        <v>0</v>
      </c>
      <c r="K49" s="82"/>
    </row>
    <row r="50" spans="2:11" s="37" customFormat="1">
      <c r="B50" s="77"/>
      <c r="C50" s="70"/>
      <c r="D50" s="84"/>
      <c r="E50" s="60"/>
      <c r="F50" s="86"/>
      <c r="G50" s="62"/>
      <c r="H50" s="80"/>
      <c r="I50" s="81"/>
      <c r="J50" s="64"/>
      <c r="K50" s="82"/>
    </row>
    <row r="51" spans="2:11" s="37" customFormat="1">
      <c r="B51" s="94">
        <v>3.15</v>
      </c>
      <c r="C51" s="70"/>
      <c r="D51" s="99" t="s">
        <v>58</v>
      </c>
      <c r="E51" s="60"/>
      <c r="F51" s="62">
        <v>1</v>
      </c>
      <c r="G51" s="62" t="s">
        <v>176</v>
      </c>
      <c r="H51" s="80"/>
      <c r="I51" s="81"/>
      <c r="J51" s="64">
        <f t="shared" ref="J51" si="15">F51*H51</f>
        <v>0</v>
      </c>
      <c r="K51" s="82"/>
    </row>
    <row r="52" spans="2:11" ht="17.25" customHeight="1">
      <c r="B52" s="57"/>
      <c r="C52" s="70"/>
      <c r="D52" s="100"/>
      <c r="E52" s="60"/>
      <c r="F52" s="86"/>
      <c r="G52" s="62"/>
      <c r="H52" s="80"/>
      <c r="I52" s="81"/>
      <c r="J52" s="64"/>
      <c r="K52" s="82"/>
    </row>
    <row r="53" spans="2:11">
      <c r="B53" s="93">
        <v>3.16</v>
      </c>
      <c r="C53" s="70"/>
      <c r="D53" s="72" t="s">
        <v>59</v>
      </c>
      <c r="E53" s="60"/>
      <c r="F53" s="62">
        <v>1</v>
      </c>
      <c r="G53" s="62" t="s">
        <v>176</v>
      </c>
      <c r="H53" s="63"/>
      <c r="I53" s="64"/>
      <c r="J53" s="64">
        <f t="shared" ref="J53" si="16">F53*H53</f>
        <v>0</v>
      </c>
      <c r="K53" s="65"/>
    </row>
    <row r="54" spans="2:11">
      <c r="B54" s="77"/>
      <c r="C54" s="70"/>
      <c r="D54" s="75"/>
      <c r="E54" s="60"/>
      <c r="F54" s="76"/>
      <c r="G54" s="62"/>
      <c r="H54" s="63"/>
      <c r="I54" s="64"/>
      <c r="J54" s="64"/>
      <c r="K54" s="65"/>
    </row>
    <row r="55" spans="2:11">
      <c r="B55" s="94">
        <v>3.17</v>
      </c>
      <c r="C55" s="70"/>
      <c r="D55" s="84" t="s">
        <v>121</v>
      </c>
      <c r="E55" s="60"/>
      <c r="F55" s="62">
        <v>1</v>
      </c>
      <c r="G55" s="62" t="s">
        <v>176</v>
      </c>
      <c r="H55" s="63"/>
      <c r="I55" s="64"/>
      <c r="J55" s="64">
        <f t="shared" ref="J55" si="17">F55*H55</f>
        <v>0</v>
      </c>
      <c r="K55" s="65"/>
    </row>
    <row r="56" spans="2:11">
      <c r="B56" s="57"/>
      <c r="C56" s="70"/>
      <c r="D56" s="75"/>
      <c r="E56" s="60"/>
      <c r="F56" s="76"/>
      <c r="G56" s="62"/>
      <c r="H56" s="63"/>
      <c r="I56" s="64"/>
      <c r="J56" s="64"/>
      <c r="K56" s="65"/>
    </row>
    <row r="57" spans="2:11">
      <c r="B57" s="93">
        <v>3.18</v>
      </c>
      <c r="C57" s="70"/>
      <c r="D57" s="72" t="s">
        <v>60</v>
      </c>
      <c r="E57" s="60"/>
      <c r="F57" s="62">
        <v>1</v>
      </c>
      <c r="G57" s="62" t="s">
        <v>176</v>
      </c>
      <c r="H57" s="63"/>
      <c r="I57" s="64"/>
      <c r="J57" s="64">
        <f t="shared" ref="J57" si="18">F57*H57</f>
        <v>0</v>
      </c>
      <c r="K57" s="65"/>
    </row>
    <row r="58" spans="2:11">
      <c r="B58" s="77"/>
      <c r="C58" s="70"/>
      <c r="D58" s="75"/>
      <c r="E58" s="60"/>
      <c r="F58" s="83"/>
      <c r="G58" s="62"/>
      <c r="H58" s="63"/>
      <c r="I58" s="64"/>
      <c r="J58" s="64"/>
      <c r="K58" s="65"/>
    </row>
    <row r="59" spans="2:11">
      <c r="B59" s="94">
        <v>3.19</v>
      </c>
      <c r="C59" s="70"/>
      <c r="D59" s="72" t="s">
        <v>61</v>
      </c>
      <c r="E59" s="60"/>
      <c r="F59" s="62">
        <v>1</v>
      </c>
      <c r="G59" s="62" t="s">
        <v>176</v>
      </c>
      <c r="H59" s="63"/>
      <c r="I59" s="64"/>
      <c r="J59" s="64">
        <f t="shared" ref="J59" si="19">F59*H59</f>
        <v>0</v>
      </c>
      <c r="K59" s="65"/>
    </row>
    <row r="60" spans="2:11">
      <c r="B60" s="57"/>
      <c r="C60" s="70"/>
      <c r="D60" s="75"/>
      <c r="E60" s="60"/>
      <c r="F60" s="83"/>
      <c r="G60" s="62"/>
      <c r="H60" s="63"/>
      <c r="I60" s="64"/>
      <c r="J60" s="64"/>
      <c r="K60" s="65"/>
    </row>
    <row r="61" spans="2:11">
      <c r="B61" s="93">
        <v>3.2</v>
      </c>
      <c r="C61" s="70"/>
      <c r="D61" s="75" t="s">
        <v>62</v>
      </c>
      <c r="E61" s="60"/>
      <c r="F61" s="62">
        <v>1</v>
      </c>
      <c r="G61" s="62" t="s">
        <v>176</v>
      </c>
      <c r="H61" s="63"/>
      <c r="I61" s="64"/>
      <c r="J61" s="64">
        <f t="shared" ref="J61" si="20">F61*H61</f>
        <v>0</v>
      </c>
      <c r="K61" s="65"/>
    </row>
    <row r="62" spans="2:11">
      <c r="B62" s="77"/>
      <c r="C62" s="70"/>
      <c r="D62" s="75"/>
      <c r="E62" s="60"/>
      <c r="F62" s="83"/>
      <c r="G62" s="62"/>
      <c r="H62" s="63"/>
      <c r="I62" s="64"/>
      <c r="J62" s="64"/>
      <c r="K62" s="65"/>
    </row>
    <row r="63" spans="2:11">
      <c r="B63" s="94">
        <v>3.21</v>
      </c>
      <c r="C63" s="70"/>
      <c r="D63" s="84" t="s">
        <v>123</v>
      </c>
      <c r="E63" s="60"/>
      <c r="F63" s="62">
        <v>1</v>
      </c>
      <c r="G63" s="62" t="s">
        <v>176</v>
      </c>
      <c r="H63" s="63"/>
      <c r="I63" s="64"/>
      <c r="J63" s="64">
        <f t="shared" ref="J63" si="21">F63*H63</f>
        <v>0</v>
      </c>
      <c r="K63" s="65"/>
    </row>
    <row r="64" spans="2:11">
      <c r="B64" s="57"/>
      <c r="C64" s="70"/>
      <c r="D64" s="101"/>
      <c r="E64" s="60"/>
      <c r="F64" s="102"/>
      <c r="G64" s="103"/>
      <c r="H64" s="104"/>
      <c r="I64" s="105"/>
      <c r="J64" s="105"/>
      <c r="K64" s="65"/>
    </row>
    <row r="65" spans="2:12">
      <c r="B65" s="93">
        <v>3.22</v>
      </c>
      <c r="C65" s="70"/>
      <c r="D65" s="75" t="s">
        <v>63</v>
      </c>
      <c r="E65" s="60"/>
      <c r="F65" s="62">
        <v>1</v>
      </c>
      <c r="G65" s="62" t="s">
        <v>176</v>
      </c>
      <c r="H65" s="106"/>
      <c r="I65" s="64"/>
      <c r="J65" s="64">
        <f t="shared" ref="J65" si="22">F65*H65</f>
        <v>0</v>
      </c>
      <c r="K65" s="65"/>
    </row>
    <row r="66" spans="2:12" s="12" customFormat="1">
      <c r="B66" s="77"/>
      <c r="C66" s="70"/>
      <c r="D66" s="75"/>
      <c r="E66" s="60"/>
      <c r="F66" s="83"/>
      <c r="G66" s="86"/>
      <c r="H66" s="69"/>
      <c r="I66" s="64"/>
      <c r="J66" s="64"/>
      <c r="K66" s="65"/>
      <c r="L66" s="27"/>
    </row>
    <row r="67" spans="2:12" s="12" customFormat="1">
      <c r="B67" s="94">
        <v>3.23</v>
      </c>
      <c r="C67" s="70"/>
      <c r="D67" s="75" t="s">
        <v>64</v>
      </c>
      <c r="E67" s="60"/>
      <c r="F67" s="62">
        <v>1</v>
      </c>
      <c r="G67" s="62" t="s">
        <v>176</v>
      </c>
      <c r="H67" s="69"/>
      <c r="I67" s="64"/>
      <c r="J67" s="64">
        <f t="shared" ref="J67" si="23">F67*H67</f>
        <v>0</v>
      </c>
      <c r="K67" s="65"/>
      <c r="L67" s="27"/>
    </row>
    <row r="68" spans="2:12" s="12" customFormat="1">
      <c r="B68" s="57"/>
      <c r="C68" s="70"/>
      <c r="D68" s="75"/>
      <c r="E68" s="60"/>
      <c r="F68" s="83"/>
      <c r="G68" s="86"/>
      <c r="H68" s="69"/>
      <c r="I68" s="64"/>
      <c r="J68" s="64"/>
      <c r="K68" s="65"/>
      <c r="L68" s="27"/>
    </row>
    <row r="69" spans="2:12" s="12" customFormat="1">
      <c r="B69" s="93">
        <v>3.24</v>
      </c>
      <c r="C69" s="70"/>
      <c r="D69" s="75" t="s">
        <v>65</v>
      </c>
      <c r="E69" s="60"/>
      <c r="F69" s="62">
        <v>1</v>
      </c>
      <c r="G69" s="62" t="s">
        <v>176</v>
      </c>
      <c r="H69" s="69"/>
      <c r="I69" s="64"/>
      <c r="J69" s="64">
        <f t="shared" ref="J69" si="24">F69*H69</f>
        <v>0</v>
      </c>
      <c r="K69" s="65"/>
      <c r="L69" s="27"/>
    </row>
    <row r="70" spans="2:12" s="12" customFormat="1">
      <c r="B70" s="77"/>
      <c r="C70" s="70"/>
      <c r="D70" s="75"/>
      <c r="E70" s="60"/>
      <c r="F70" s="86"/>
      <c r="G70" s="62"/>
      <c r="H70" s="69"/>
      <c r="I70" s="64"/>
      <c r="J70" s="64"/>
      <c r="K70" s="65"/>
      <c r="L70" s="27"/>
    </row>
    <row r="71" spans="2:12" s="12" customFormat="1">
      <c r="B71" s="94">
        <v>3.25</v>
      </c>
      <c r="C71" s="70"/>
      <c r="D71" s="75" t="s">
        <v>66</v>
      </c>
      <c r="E71" s="60"/>
      <c r="F71" s="62">
        <v>1</v>
      </c>
      <c r="G71" s="62" t="s">
        <v>176</v>
      </c>
      <c r="H71" s="69"/>
      <c r="I71" s="64"/>
      <c r="J71" s="64">
        <f t="shared" ref="J71" si="25">F71*H71</f>
        <v>0</v>
      </c>
      <c r="K71" s="65"/>
      <c r="L71" s="27"/>
    </row>
    <row r="72" spans="2:12" s="12" customFormat="1">
      <c r="B72" s="57"/>
      <c r="C72" s="70"/>
      <c r="D72" s="75"/>
      <c r="E72" s="60"/>
      <c r="F72" s="86"/>
      <c r="G72" s="62"/>
      <c r="H72" s="69"/>
      <c r="I72" s="64"/>
      <c r="J72" s="64"/>
      <c r="K72" s="65"/>
      <c r="L72" s="27"/>
    </row>
    <row r="73" spans="2:12" s="12" customFormat="1">
      <c r="B73" s="93">
        <v>3.26</v>
      </c>
      <c r="C73" s="70"/>
      <c r="D73" s="75" t="s">
        <v>67</v>
      </c>
      <c r="E73" s="60"/>
      <c r="F73" s="62">
        <v>1</v>
      </c>
      <c r="G73" s="62" t="s">
        <v>176</v>
      </c>
      <c r="H73" s="69"/>
      <c r="I73" s="64"/>
      <c r="J73" s="64">
        <f t="shared" ref="J73" si="26">F73*H73</f>
        <v>0</v>
      </c>
      <c r="K73" s="65"/>
      <c r="L73" s="27"/>
    </row>
    <row r="74" spans="2:12" s="12" customFormat="1">
      <c r="B74" s="77"/>
      <c r="C74" s="70"/>
      <c r="D74" s="75"/>
      <c r="E74" s="60"/>
      <c r="F74" s="86"/>
      <c r="G74" s="62"/>
      <c r="H74" s="69"/>
      <c r="I74" s="64"/>
      <c r="J74" s="64"/>
      <c r="K74" s="65"/>
      <c r="L74" s="27"/>
    </row>
    <row r="75" spans="2:12" s="12" customFormat="1">
      <c r="B75" s="94">
        <v>3.27</v>
      </c>
      <c r="C75" s="70"/>
      <c r="D75" s="75" t="s">
        <v>68</v>
      </c>
      <c r="E75" s="60"/>
      <c r="F75" s="62">
        <v>1</v>
      </c>
      <c r="G75" s="62" t="s">
        <v>176</v>
      </c>
      <c r="H75" s="69"/>
      <c r="I75" s="64"/>
      <c r="J75" s="64">
        <f t="shared" ref="J75" si="27">F75*H75</f>
        <v>0</v>
      </c>
      <c r="K75" s="65"/>
      <c r="L75" s="27"/>
    </row>
    <row r="76" spans="2:12" s="12" customFormat="1">
      <c r="B76" s="57"/>
      <c r="C76" s="70"/>
      <c r="D76" s="75"/>
      <c r="E76" s="60"/>
      <c r="F76" s="76"/>
      <c r="G76" s="62"/>
      <c r="H76" s="69"/>
      <c r="I76" s="64"/>
      <c r="J76" s="64"/>
      <c r="K76" s="65"/>
      <c r="L76" s="27"/>
    </row>
    <row r="77" spans="2:12" s="12" customFormat="1">
      <c r="B77" s="93">
        <v>3.28</v>
      </c>
      <c r="C77" s="70"/>
      <c r="D77" s="107" t="s">
        <v>124</v>
      </c>
      <c r="E77" s="60"/>
      <c r="F77" s="62">
        <v>1</v>
      </c>
      <c r="G77" s="62" t="s">
        <v>176</v>
      </c>
      <c r="H77" s="69"/>
      <c r="I77" s="64"/>
      <c r="J77" s="64">
        <f t="shared" ref="J77" si="28">F77*H77</f>
        <v>0</v>
      </c>
      <c r="K77" s="65"/>
      <c r="L77" s="27"/>
    </row>
    <row r="78" spans="2:12" s="12" customFormat="1">
      <c r="B78" s="77"/>
      <c r="C78" s="70"/>
      <c r="D78" s="75"/>
      <c r="E78" s="60"/>
      <c r="F78" s="76"/>
      <c r="G78" s="62"/>
      <c r="H78" s="69"/>
      <c r="I78" s="64"/>
      <c r="J78" s="64"/>
      <c r="K78" s="65"/>
      <c r="L78" s="27"/>
    </row>
    <row r="79" spans="2:12" s="12" customFormat="1">
      <c r="B79" s="94">
        <v>3.29</v>
      </c>
      <c r="C79" s="70"/>
      <c r="D79" s="107" t="s">
        <v>125</v>
      </c>
      <c r="E79" s="60"/>
      <c r="F79" s="62">
        <v>1</v>
      </c>
      <c r="G79" s="62" t="s">
        <v>176</v>
      </c>
      <c r="H79" s="69"/>
      <c r="I79" s="64"/>
      <c r="J79" s="64">
        <f t="shared" ref="J79" si="29">F79*H79</f>
        <v>0</v>
      </c>
      <c r="K79" s="65"/>
      <c r="L79" s="27"/>
    </row>
    <row r="80" spans="2:12" s="12" customFormat="1">
      <c r="B80" s="57"/>
      <c r="C80" s="70"/>
      <c r="D80" s="75"/>
      <c r="E80" s="60"/>
      <c r="F80" s="83"/>
      <c r="G80" s="62"/>
      <c r="H80" s="69"/>
      <c r="I80" s="64"/>
      <c r="J80" s="64"/>
      <c r="K80" s="65"/>
      <c r="L80" s="27"/>
    </row>
    <row r="81" spans="2:12" s="12" customFormat="1">
      <c r="B81" s="93">
        <v>3.3</v>
      </c>
      <c r="C81" s="70"/>
      <c r="D81" s="75" t="s">
        <v>69</v>
      </c>
      <c r="E81" s="60"/>
      <c r="F81" s="62">
        <v>1</v>
      </c>
      <c r="G81" s="62" t="s">
        <v>176</v>
      </c>
      <c r="H81" s="69"/>
      <c r="I81" s="64"/>
      <c r="J81" s="64">
        <f t="shared" ref="J81" si="30">F81*H81</f>
        <v>0</v>
      </c>
      <c r="K81" s="65"/>
      <c r="L81" s="27"/>
    </row>
    <row r="82" spans="2:12" s="12" customFormat="1">
      <c r="B82" s="77"/>
      <c r="C82" s="70"/>
      <c r="D82" s="75"/>
      <c r="E82" s="60"/>
      <c r="F82" s="83"/>
      <c r="G82" s="86"/>
      <c r="H82" s="69"/>
      <c r="I82" s="64"/>
      <c r="J82" s="64"/>
      <c r="K82" s="65"/>
      <c r="L82" s="27"/>
    </row>
    <row r="83" spans="2:12" s="12" customFormat="1">
      <c r="B83" s="94">
        <v>3.31</v>
      </c>
      <c r="C83" s="70"/>
      <c r="D83" s="107" t="s">
        <v>127</v>
      </c>
      <c r="E83" s="60"/>
      <c r="F83" s="62">
        <v>1</v>
      </c>
      <c r="G83" s="62" t="s">
        <v>176</v>
      </c>
      <c r="H83" s="69"/>
      <c r="I83" s="64"/>
      <c r="J83" s="64">
        <f t="shared" ref="J83" si="31">F83*H83</f>
        <v>0</v>
      </c>
      <c r="K83" s="65"/>
      <c r="L83" s="27"/>
    </row>
    <row r="84" spans="2:12" s="12" customFormat="1">
      <c r="B84" s="94"/>
      <c r="C84" s="70"/>
      <c r="D84" s="107"/>
      <c r="E84" s="60"/>
      <c r="F84" s="83"/>
      <c r="G84" s="62"/>
      <c r="H84" s="69"/>
      <c r="I84" s="64"/>
      <c r="J84" s="64"/>
      <c r="K84" s="65"/>
      <c r="L84" s="27"/>
    </row>
    <row r="85" spans="2:12" s="12" customFormat="1">
      <c r="B85" s="94"/>
      <c r="C85" s="70"/>
      <c r="D85" s="107"/>
      <c r="E85" s="60"/>
      <c r="F85" s="83"/>
      <c r="G85" s="62"/>
      <c r="H85" s="69"/>
      <c r="I85" s="64"/>
      <c r="J85" s="64"/>
      <c r="K85" s="65"/>
      <c r="L85" s="27"/>
    </row>
    <row r="86" spans="2:12" s="12" customFormat="1">
      <c r="B86" s="94"/>
      <c r="C86" s="70"/>
      <c r="D86" s="95" t="s">
        <v>99</v>
      </c>
      <c r="E86" s="96"/>
      <c r="F86" s="372" t="s">
        <v>101</v>
      </c>
      <c r="G86" s="373"/>
      <c r="H86" s="374"/>
      <c r="I86" s="97"/>
      <c r="J86" s="142">
        <f>SUM(J48:J85)</f>
        <v>0</v>
      </c>
      <c r="K86" s="65"/>
      <c r="L86" s="27"/>
    </row>
    <row r="87" spans="2:12" s="12" customFormat="1">
      <c r="B87" s="57"/>
      <c r="C87" s="70"/>
      <c r="D87" s="75"/>
      <c r="E87" s="60"/>
      <c r="F87" s="83"/>
      <c r="G87" s="86"/>
      <c r="H87" s="69"/>
      <c r="I87" s="64"/>
      <c r="J87" s="64"/>
      <c r="K87" s="65"/>
      <c r="L87" s="27"/>
    </row>
    <row r="88" spans="2:12" s="12" customFormat="1">
      <c r="B88" s="93">
        <v>3.3199999999999901</v>
      </c>
      <c r="C88" s="70"/>
      <c r="D88" s="75" t="s">
        <v>126</v>
      </c>
      <c r="E88" s="60"/>
      <c r="F88" s="62">
        <v>1</v>
      </c>
      <c r="G88" s="62" t="s">
        <v>176</v>
      </c>
      <c r="H88" s="69"/>
      <c r="I88" s="64"/>
      <c r="J88" s="64">
        <f t="shared" ref="J88" si="32">F88*H88</f>
        <v>0</v>
      </c>
      <c r="K88" s="65"/>
      <c r="L88" s="27"/>
    </row>
    <row r="89" spans="2:12" s="12" customFormat="1">
      <c r="B89" s="77"/>
      <c r="C89" s="70"/>
      <c r="D89" s="75"/>
      <c r="E89" s="60"/>
      <c r="F89" s="108"/>
      <c r="G89" s="109"/>
      <c r="H89" s="69"/>
      <c r="I89" s="64"/>
      <c r="J89" s="64"/>
      <c r="K89" s="65"/>
      <c r="L89" s="27"/>
    </row>
    <row r="90" spans="2:12" s="12" customFormat="1">
      <c r="B90" s="94">
        <v>3.33</v>
      </c>
      <c r="C90" s="70"/>
      <c r="D90" s="75" t="s">
        <v>70</v>
      </c>
      <c r="E90" s="60"/>
      <c r="F90" s="108"/>
      <c r="G90" s="108"/>
      <c r="H90" s="69"/>
      <c r="I90" s="64"/>
      <c r="J90" s="64"/>
      <c r="K90" s="65"/>
      <c r="L90" s="27"/>
    </row>
    <row r="91" spans="2:12" s="12" customFormat="1">
      <c r="B91" s="57"/>
      <c r="C91" s="70"/>
      <c r="D91" s="75"/>
      <c r="E91" s="60"/>
      <c r="F91" s="108"/>
      <c r="G91" s="109"/>
      <c r="H91" s="69"/>
      <c r="I91" s="64"/>
      <c r="J91" s="64"/>
      <c r="K91" s="65"/>
      <c r="L91" s="27"/>
    </row>
    <row r="92" spans="2:12" s="12" customFormat="1">
      <c r="B92" s="93">
        <v>3.3399999999999901</v>
      </c>
      <c r="C92" s="70"/>
      <c r="D92" s="107" t="s">
        <v>128</v>
      </c>
      <c r="E92" s="60"/>
      <c r="F92" s="62">
        <v>1</v>
      </c>
      <c r="G92" s="62" t="s">
        <v>176</v>
      </c>
      <c r="H92" s="69"/>
      <c r="I92" s="64"/>
      <c r="J92" s="64">
        <f t="shared" ref="J92" si="33">F92*H92</f>
        <v>0</v>
      </c>
      <c r="K92" s="65"/>
      <c r="L92" s="27"/>
    </row>
    <row r="93" spans="2:12" s="12" customFormat="1">
      <c r="B93" s="77"/>
      <c r="C93" s="70"/>
      <c r="D93" s="75"/>
      <c r="E93" s="60"/>
      <c r="F93" s="110"/>
      <c r="G93" s="109"/>
      <c r="H93" s="69"/>
      <c r="I93" s="64"/>
      <c r="J93" s="64"/>
      <c r="K93" s="65"/>
      <c r="L93" s="27"/>
    </row>
    <row r="94" spans="2:12" s="12" customFormat="1">
      <c r="B94" s="94">
        <v>3.35</v>
      </c>
      <c r="C94" s="70"/>
      <c r="D94" s="107" t="s">
        <v>129</v>
      </c>
      <c r="E94" s="60"/>
      <c r="F94" s="62">
        <v>1</v>
      </c>
      <c r="G94" s="62" t="s">
        <v>176</v>
      </c>
      <c r="H94" s="69"/>
      <c r="I94" s="64"/>
      <c r="J94" s="64">
        <f t="shared" ref="J94" si="34">F94*H94</f>
        <v>0</v>
      </c>
      <c r="K94" s="65"/>
      <c r="L94" s="27"/>
    </row>
    <row r="95" spans="2:12" s="12" customFormat="1">
      <c r="B95" s="57"/>
      <c r="C95" s="70"/>
      <c r="D95" s="75"/>
      <c r="E95" s="60"/>
      <c r="F95" s="110"/>
      <c r="G95" s="109"/>
      <c r="H95" s="69"/>
      <c r="I95" s="64"/>
      <c r="J95" s="64"/>
      <c r="K95" s="65"/>
      <c r="L95" s="27"/>
    </row>
    <row r="96" spans="2:12" s="12" customFormat="1">
      <c r="B96" s="93">
        <v>3.3599999999999901</v>
      </c>
      <c r="C96" s="70"/>
      <c r="D96" s="107" t="s">
        <v>71</v>
      </c>
      <c r="E96" s="60"/>
      <c r="F96" s="62">
        <v>1</v>
      </c>
      <c r="G96" s="62" t="s">
        <v>176</v>
      </c>
      <c r="H96" s="69"/>
      <c r="I96" s="64"/>
      <c r="J96" s="64">
        <f t="shared" ref="J96" si="35">F96*H96</f>
        <v>0</v>
      </c>
      <c r="K96" s="65"/>
      <c r="L96" s="27"/>
    </row>
    <row r="97" spans="2:12" s="12" customFormat="1">
      <c r="B97" s="77"/>
      <c r="C97" s="70"/>
      <c r="D97" s="62"/>
      <c r="E97" s="60"/>
      <c r="F97" s="111"/>
      <c r="G97" s="109"/>
      <c r="H97" s="69"/>
      <c r="I97" s="64"/>
      <c r="J97" s="64"/>
      <c r="K97" s="65"/>
      <c r="L97" s="27"/>
    </row>
    <row r="98" spans="2:12" s="12" customFormat="1">
      <c r="B98" s="94">
        <v>3.3699999999999899</v>
      </c>
      <c r="C98" s="70"/>
      <c r="D98" s="107" t="s">
        <v>72</v>
      </c>
      <c r="E98" s="60"/>
      <c r="F98" s="62">
        <v>1</v>
      </c>
      <c r="G98" s="62" t="s">
        <v>176</v>
      </c>
      <c r="H98" s="69"/>
      <c r="I98" s="64"/>
      <c r="J98" s="64">
        <f t="shared" ref="J98" si="36">F98*H98</f>
        <v>0</v>
      </c>
      <c r="K98" s="65"/>
      <c r="L98" s="27"/>
    </row>
    <row r="99" spans="2:12" s="12" customFormat="1">
      <c r="B99" s="57"/>
      <c r="C99" s="70"/>
      <c r="D99" s="75"/>
      <c r="E99" s="60"/>
      <c r="F99" s="111"/>
      <c r="G99" s="108"/>
      <c r="H99" s="69"/>
      <c r="I99" s="64"/>
      <c r="J99" s="64"/>
      <c r="K99" s="65"/>
      <c r="L99" s="27"/>
    </row>
    <row r="100" spans="2:12" s="12" customFormat="1">
      <c r="B100" s="93">
        <v>3.3799999999999901</v>
      </c>
      <c r="C100" s="70"/>
      <c r="D100" s="75" t="s">
        <v>73</v>
      </c>
      <c r="E100" s="60"/>
      <c r="F100" s="62">
        <v>1</v>
      </c>
      <c r="G100" s="62" t="s">
        <v>176</v>
      </c>
      <c r="H100" s="69"/>
      <c r="I100" s="64"/>
      <c r="J100" s="64">
        <f t="shared" ref="J100" si="37">F100*H100</f>
        <v>0</v>
      </c>
      <c r="K100" s="65"/>
      <c r="L100" s="27"/>
    </row>
    <row r="101" spans="2:12" s="12" customFormat="1">
      <c r="B101" s="77"/>
      <c r="C101" s="70"/>
      <c r="D101" s="75"/>
      <c r="E101" s="60"/>
      <c r="F101" s="111"/>
      <c r="G101" s="108"/>
      <c r="H101" s="69"/>
      <c r="I101" s="64"/>
      <c r="J101" s="64"/>
      <c r="K101" s="65"/>
      <c r="L101" s="27"/>
    </row>
    <row r="102" spans="2:12" s="12" customFormat="1">
      <c r="B102" s="94">
        <v>3.3899999999999899</v>
      </c>
      <c r="C102" s="70"/>
      <c r="D102" s="107" t="s">
        <v>74</v>
      </c>
      <c r="E102" s="60"/>
      <c r="F102" s="62">
        <v>1</v>
      </c>
      <c r="G102" s="62" t="s">
        <v>176</v>
      </c>
      <c r="H102" s="69"/>
      <c r="I102" s="64"/>
      <c r="J102" s="64">
        <f t="shared" ref="J102" si="38">F102*H102</f>
        <v>0</v>
      </c>
      <c r="K102" s="65"/>
      <c r="L102" s="27"/>
    </row>
    <row r="103" spans="2:12" s="12" customFormat="1">
      <c r="B103" s="57"/>
      <c r="C103" s="70"/>
      <c r="D103" s="101"/>
      <c r="E103" s="60"/>
      <c r="F103" s="102"/>
      <c r="G103" s="103"/>
      <c r="H103" s="104"/>
      <c r="I103" s="105"/>
      <c r="J103" s="105"/>
      <c r="K103" s="65"/>
      <c r="L103" s="27"/>
    </row>
    <row r="104" spans="2:12" s="12" customFormat="1">
      <c r="B104" s="93">
        <v>3.3999999999999901</v>
      </c>
      <c r="C104" s="70"/>
      <c r="D104" s="75" t="s">
        <v>75</v>
      </c>
      <c r="E104" s="60"/>
      <c r="F104" s="62">
        <v>1</v>
      </c>
      <c r="G104" s="62" t="s">
        <v>176</v>
      </c>
      <c r="H104" s="69"/>
      <c r="I104" s="64"/>
      <c r="J104" s="64">
        <f t="shared" ref="J104" si="39">F104*H104</f>
        <v>0</v>
      </c>
      <c r="K104" s="65"/>
      <c r="L104" s="27"/>
    </row>
    <row r="105" spans="2:12" s="12" customFormat="1" ht="12.75" customHeight="1">
      <c r="B105" s="77"/>
      <c r="C105" s="70"/>
      <c r="D105" s="75"/>
      <c r="E105" s="60"/>
      <c r="F105" s="109"/>
      <c r="G105" s="112"/>
      <c r="H105" s="69"/>
      <c r="I105" s="64"/>
      <c r="J105" s="64"/>
      <c r="K105" s="65"/>
      <c r="L105" s="27"/>
    </row>
    <row r="106" spans="2:12" s="12" customFormat="1">
      <c r="B106" s="94">
        <v>3.4099999999999899</v>
      </c>
      <c r="C106" s="70"/>
      <c r="D106" s="107" t="s">
        <v>125</v>
      </c>
      <c r="E106" s="60"/>
      <c r="F106" s="62">
        <v>1</v>
      </c>
      <c r="G106" s="62" t="s">
        <v>176</v>
      </c>
      <c r="H106" s="69"/>
      <c r="I106" s="64"/>
      <c r="J106" s="64">
        <f t="shared" ref="J106" si="40">F106*H106</f>
        <v>0</v>
      </c>
      <c r="K106" s="65"/>
      <c r="L106" s="27"/>
    </row>
    <row r="107" spans="2:12" s="12" customFormat="1">
      <c r="B107" s="57"/>
      <c r="C107" s="70"/>
      <c r="D107" s="75"/>
      <c r="E107" s="60"/>
      <c r="F107" s="109"/>
      <c r="G107" s="112"/>
      <c r="H107" s="69"/>
      <c r="I107" s="64"/>
      <c r="J107" s="64"/>
      <c r="K107" s="65"/>
      <c r="L107" s="27"/>
    </row>
    <row r="108" spans="2:12" s="12" customFormat="1">
      <c r="B108" s="93">
        <v>3.4199999999999902</v>
      </c>
      <c r="C108" s="70"/>
      <c r="D108" s="75" t="s">
        <v>76</v>
      </c>
      <c r="E108" s="60"/>
      <c r="F108" s="62">
        <v>1</v>
      </c>
      <c r="G108" s="62" t="s">
        <v>176</v>
      </c>
      <c r="H108" s="69"/>
      <c r="I108" s="64"/>
      <c r="J108" s="64">
        <f t="shared" ref="J108" si="41">F108*H108</f>
        <v>0</v>
      </c>
      <c r="K108" s="65"/>
      <c r="L108" s="27"/>
    </row>
    <row r="109" spans="2:12" s="12" customFormat="1">
      <c r="B109" s="77"/>
      <c r="C109" s="70"/>
      <c r="D109" s="75"/>
      <c r="E109" s="60"/>
      <c r="F109" s="110"/>
      <c r="G109" s="109"/>
      <c r="H109" s="69"/>
      <c r="I109" s="64"/>
      <c r="J109" s="64"/>
      <c r="K109" s="65"/>
      <c r="L109" s="27"/>
    </row>
    <row r="110" spans="2:12" s="12" customFormat="1">
      <c r="B110" s="94">
        <v>3.4299999999999899</v>
      </c>
      <c r="C110" s="70"/>
      <c r="D110" s="75" t="s">
        <v>77</v>
      </c>
      <c r="E110" s="60"/>
      <c r="F110" s="62">
        <v>1</v>
      </c>
      <c r="G110" s="62" t="s">
        <v>176</v>
      </c>
      <c r="H110" s="69"/>
      <c r="I110" s="64"/>
      <c r="J110" s="64">
        <f t="shared" ref="J110" si="42">F110*H110</f>
        <v>0</v>
      </c>
      <c r="K110" s="65"/>
      <c r="L110" s="27"/>
    </row>
    <row r="111" spans="2:12" s="12" customFormat="1">
      <c r="B111" s="57"/>
      <c r="C111" s="70"/>
      <c r="D111" s="75"/>
      <c r="E111" s="60"/>
      <c r="F111" s="110"/>
      <c r="G111" s="109"/>
      <c r="H111" s="69"/>
      <c r="I111" s="64"/>
      <c r="J111" s="64"/>
      <c r="K111" s="65"/>
      <c r="L111" s="27"/>
    </row>
    <row r="112" spans="2:12" s="12" customFormat="1">
      <c r="B112" s="93">
        <v>3.4399999999999902</v>
      </c>
      <c r="C112" s="70"/>
      <c r="D112" s="75" t="s">
        <v>78</v>
      </c>
      <c r="E112" s="60"/>
      <c r="F112" s="62">
        <v>1</v>
      </c>
      <c r="G112" s="62" t="s">
        <v>176</v>
      </c>
      <c r="H112" s="69"/>
      <c r="I112" s="64"/>
      <c r="J112" s="64">
        <f t="shared" ref="J112" si="43">F112*H112</f>
        <v>0</v>
      </c>
      <c r="K112" s="65"/>
      <c r="L112" s="27"/>
    </row>
    <row r="113" spans="2:12" s="12" customFormat="1">
      <c r="B113" s="77"/>
      <c r="C113" s="70"/>
      <c r="D113" s="75"/>
      <c r="E113" s="60"/>
      <c r="F113" s="111"/>
      <c r="G113" s="109"/>
      <c r="H113" s="69"/>
      <c r="I113" s="64"/>
      <c r="J113" s="64"/>
      <c r="K113" s="65"/>
      <c r="L113" s="27"/>
    </row>
    <row r="114" spans="2:12" s="12" customFormat="1">
      <c r="B114" s="94">
        <v>3.44999999999999</v>
      </c>
      <c r="C114" s="70"/>
      <c r="D114" s="75" t="s">
        <v>108</v>
      </c>
      <c r="E114" s="60"/>
      <c r="F114" s="62"/>
      <c r="G114" s="62"/>
      <c r="H114" s="69"/>
      <c r="I114" s="64"/>
      <c r="J114" s="64"/>
      <c r="K114" s="65"/>
      <c r="L114" s="27"/>
    </row>
    <row r="115" spans="2:12" s="12" customFormat="1">
      <c r="B115" s="57"/>
      <c r="C115" s="70"/>
      <c r="D115" s="75"/>
      <c r="E115" s="60"/>
      <c r="F115" s="111"/>
      <c r="G115" s="108"/>
      <c r="H115" s="69"/>
      <c r="I115" s="64"/>
      <c r="J115" s="64"/>
      <c r="K115" s="65"/>
      <c r="L115" s="27"/>
    </row>
    <row r="116" spans="2:12" s="12" customFormat="1">
      <c r="B116" s="93">
        <v>3.4599999999999902</v>
      </c>
      <c r="C116" s="70"/>
      <c r="D116" s="107" t="s">
        <v>79</v>
      </c>
      <c r="E116" s="60"/>
      <c r="F116" s="62">
        <v>1</v>
      </c>
      <c r="G116" s="62" t="s">
        <v>176</v>
      </c>
      <c r="H116" s="69"/>
      <c r="I116" s="64"/>
      <c r="J116" s="64">
        <f t="shared" ref="J116" si="44">F116*H116</f>
        <v>0</v>
      </c>
      <c r="K116" s="65"/>
      <c r="L116" s="27"/>
    </row>
    <row r="117" spans="2:12" s="12" customFormat="1">
      <c r="B117" s="77"/>
      <c r="C117" s="70"/>
      <c r="D117" s="75"/>
      <c r="E117" s="60"/>
      <c r="F117" s="111"/>
      <c r="G117" s="108"/>
      <c r="H117" s="69"/>
      <c r="I117" s="64"/>
      <c r="J117" s="64"/>
      <c r="K117" s="65"/>
      <c r="L117" s="27"/>
    </row>
    <row r="118" spans="2:12" s="12" customFormat="1">
      <c r="B118" s="94">
        <v>3.46999999999999</v>
      </c>
      <c r="C118" s="70"/>
      <c r="D118" s="107" t="s">
        <v>130</v>
      </c>
      <c r="E118" s="60"/>
      <c r="F118" s="62">
        <v>1</v>
      </c>
      <c r="G118" s="62" t="s">
        <v>176</v>
      </c>
      <c r="H118" s="69"/>
      <c r="I118" s="64"/>
      <c r="J118" s="64">
        <f t="shared" ref="J118" si="45">F118*H118</f>
        <v>0</v>
      </c>
      <c r="K118" s="65"/>
      <c r="L118" s="27"/>
    </row>
    <row r="119" spans="2:12" s="12" customFormat="1">
      <c r="B119" s="57"/>
      <c r="C119" s="70"/>
      <c r="D119" s="75"/>
      <c r="E119" s="60"/>
      <c r="F119" s="109"/>
      <c r="G119" s="112"/>
      <c r="H119" s="69"/>
      <c r="I119" s="64"/>
      <c r="J119" s="64"/>
      <c r="K119" s="65"/>
      <c r="L119" s="27"/>
    </row>
    <row r="120" spans="2:12" s="12" customFormat="1">
      <c r="B120" s="93">
        <v>3.4799999999999902</v>
      </c>
      <c r="C120" s="70"/>
      <c r="D120" s="75" t="s">
        <v>80</v>
      </c>
      <c r="E120" s="60"/>
      <c r="F120" s="62">
        <v>1</v>
      </c>
      <c r="G120" s="62" t="s">
        <v>176</v>
      </c>
      <c r="H120" s="69"/>
      <c r="I120" s="64"/>
      <c r="J120" s="64">
        <f t="shared" ref="J120" si="46">F120*H120</f>
        <v>0</v>
      </c>
      <c r="K120" s="65"/>
      <c r="L120" s="27"/>
    </row>
    <row r="121" spans="2:12" s="12" customFormat="1">
      <c r="B121" s="77"/>
      <c r="C121" s="70"/>
      <c r="D121" s="75"/>
      <c r="E121" s="60"/>
      <c r="F121" s="109"/>
      <c r="G121" s="112"/>
      <c r="H121" s="69"/>
      <c r="I121" s="64"/>
      <c r="J121" s="64"/>
      <c r="K121" s="65"/>
      <c r="L121" s="27"/>
    </row>
    <row r="122" spans="2:12" s="12" customFormat="1">
      <c r="B122" s="94">
        <v>3.48999999999999</v>
      </c>
      <c r="C122" s="70"/>
      <c r="D122" s="75" t="s">
        <v>131</v>
      </c>
      <c r="E122" s="60"/>
      <c r="F122" s="62">
        <v>1</v>
      </c>
      <c r="G122" s="62" t="s">
        <v>176</v>
      </c>
      <c r="H122" s="69"/>
      <c r="I122" s="64"/>
      <c r="J122" s="64">
        <f t="shared" ref="J122" si="47">F122*H122</f>
        <v>0</v>
      </c>
      <c r="K122" s="65"/>
      <c r="L122" s="27"/>
    </row>
    <row r="123" spans="2:12" s="12" customFormat="1">
      <c r="B123" s="57"/>
      <c r="C123" s="70"/>
      <c r="D123" s="75"/>
      <c r="E123" s="60"/>
      <c r="F123" s="109"/>
      <c r="G123" s="112"/>
      <c r="H123" s="69"/>
      <c r="I123" s="64"/>
      <c r="J123" s="64"/>
      <c r="K123" s="65"/>
      <c r="L123" s="27"/>
    </row>
    <row r="124" spans="2:12" s="12" customFormat="1">
      <c r="B124" s="93">
        <v>3.4999999999999898</v>
      </c>
      <c r="C124" s="70"/>
      <c r="D124" s="75" t="s">
        <v>132</v>
      </c>
      <c r="E124" s="60"/>
      <c r="F124" s="62">
        <v>1</v>
      </c>
      <c r="G124" s="62" t="s">
        <v>176</v>
      </c>
      <c r="H124" s="69"/>
      <c r="I124" s="64"/>
      <c r="J124" s="64">
        <f t="shared" ref="J124" si="48">F124*H124</f>
        <v>0</v>
      </c>
      <c r="K124" s="65"/>
      <c r="L124" s="27"/>
    </row>
    <row r="125" spans="2:12" s="12" customFormat="1">
      <c r="B125" s="93"/>
      <c r="C125" s="70"/>
      <c r="D125" s="75"/>
      <c r="E125" s="60"/>
      <c r="F125" s="109"/>
      <c r="G125" s="112"/>
      <c r="H125" s="69"/>
      <c r="I125" s="64"/>
      <c r="J125" s="64"/>
      <c r="K125" s="65"/>
      <c r="L125" s="27"/>
    </row>
    <row r="126" spans="2:12" s="12" customFormat="1">
      <c r="B126" s="93"/>
      <c r="C126" s="70"/>
      <c r="D126" s="95" t="s">
        <v>98</v>
      </c>
      <c r="E126" s="96"/>
      <c r="F126" s="372" t="s">
        <v>101</v>
      </c>
      <c r="G126" s="373"/>
      <c r="H126" s="374"/>
      <c r="I126" s="97"/>
      <c r="J126" s="142">
        <f>SUM(J87:J125)</f>
        <v>0</v>
      </c>
      <c r="K126" s="65"/>
      <c r="L126" s="27"/>
    </row>
    <row r="127" spans="2:12" s="12" customFormat="1">
      <c r="B127" s="77"/>
      <c r="C127" s="70"/>
      <c r="D127" s="75"/>
      <c r="E127" s="60"/>
      <c r="F127" s="109"/>
      <c r="G127" s="112"/>
      <c r="H127" s="69"/>
      <c r="I127" s="64"/>
      <c r="J127" s="64"/>
      <c r="K127" s="65"/>
      <c r="L127" s="27"/>
    </row>
    <row r="128" spans="2:12" s="12" customFormat="1">
      <c r="B128" s="94">
        <v>3.50999999999999</v>
      </c>
      <c r="C128" s="70"/>
      <c r="D128" s="75" t="s">
        <v>133</v>
      </c>
      <c r="E128" s="60"/>
      <c r="F128" s="62">
        <v>1</v>
      </c>
      <c r="G128" s="62" t="s">
        <v>176</v>
      </c>
      <c r="H128" s="69"/>
      <c r="I128" s="64"/>
      <c r="J128" s="64">
        <f t="shared" ref="J128" si="49">F128*H128</f>
        <v>0</v>
      </c>
      <c r="K128" s="65"/>
      <c r="L128" s="27"/>
    </row>
    <row r="129" spans="2:12" s="12" customFormat="1">
      <c r="B129" s="57"/>
      <c r="C129" s="70"/>
      <c r="D129" s="75"/>
      <c r="E129" s="60"/>
      <c r="F129" s="109"/>
      <c r="G129" s="112"/>
      <c r="H129" s="69"/>
      <c r="I129" s="64"/>
      <c r="J129" s="64"/>
      <c r="K129" s="65"/>
      <c r="L129" s="27"/>
    </row>
    <row r="130" spans="2:12" s="12" customFormat="1">
      <c r="B130" s="93">
        <v>3.5199999999999898</v>
      </c>
      <c r="C130" s="70"/>
      <c r="D130" s="75" t="s">
        <v>81</v>
      </c>
      <c r="E130" s="60"/>
      <c r="F130" s="62">
        <v>1</v>
      </c>
      <c r="G130" s="62" t="s">
        <v>176</v>
      </c>
      <c r="H130" s="69"/>
      <c r="I130" s="64"/>
      <c r="J130" s="64">
        <f t="shared" ref="J130" si="50">F130*H130</f>
        <v>0</v>
      </c>
      <c r="K130" s="65"/>
      <c r="L130" s="27"/>
    </row>
    <row r="131" spans="2:12" s="12" customFormat="1">
      <c r="B131" s="77"/>
      <c r="C131" s="70"/>
      <c r="D131" s="75"/>
      <c r="E131" s="60"/>
      <c r="F131" s="109"/>
      <c r="G131" s="112"/>
      <c r="H131" s="69"/>
      <c r="I131" s="64"/>
      <c r="J131" s="64"/>
      <c r="K131" s="65"/>
      <c r="L131" s="27"/>
    </row>
    <row r="132" spans="2:12" s="12" customFormat="1">
      <c r="B132" s="94">
        <v>3.52999999999999</v>
      </c>
      <c r="C132" s="70"/>
      <c r="D132" s="75" t="s">
        <v>134</v>
      </c>
      <c r="E132" s="60"/>
      <c r="F132" s="62">
        <v>1</v>
      </c>
      <c r="G132" s="62" t="s">
        <v>176</v>
      </c>
      <c r="H132" s="69"/>
      <c r="I132" s="64"/>
      <c r="J132" s="64">
        <f t="shared" ref="J132" si="51">F132*H132</f>
        <v>0</v>
      </c>
      <c r="K132" s="65"/>
      <c r="L132" s="27"/>
    </row>
    <row r="133" spans="2:12" s="12" customFormat="1">
      <c r="B133" s="57"/>
      <c r="C133" s="70"/>
      <c r="D133" s="75"/>
      <c r="E133" s="60"/>
      <c r="F133" s="109"/>
      <c r="G133" s="112"/>
      <c r="H133" s="69"/>
      <c r="I133" s="64"/>
      <c r="J133" s="64"/>
      <c r="K133" s="65"/>
      <c r="L133" s="27"/>
    </row>
    <row r="134" spans="2:12" s="12" customFormat="1">
      <c r="B134" s="93">
        <v>3.5399999999999898</v>
      </c>
      <c r="C134" s="70"/>
      <c r="D134" s="75" t="s">
        <v>82</v>
      </c>
      <c r="E134" s="60"/>
      <c r="F134" s="62">
        <v>1</v>
      </c>
      <c r="G134" s="62" t="s">
        <v>176</v>
      </c>
      <c r="H134" s="69"/>
      <c r="I134" s="64"/>
      <c r="J134" s="64">
        <f t="shared" ref="J134" si="52">F134*H134</f>
        <v>0</v>
      </c>
      <c r="K134" s="65"/>
      <c r="L134" s="27"/>
    </row>
    <row r="135" spans="2:12" s="12" customFormat="1">
      <c r="B135" s="77"/>
      <c r="C135" s="70"/>
      <c r="D135" s="75"/>
      <c r="E135" s="60"/>
      <c r="F135" s="109"/>
      <c r="G135" s="112"/>
      <c r="H135" s="69"/>
      <c r="I135" s="64"/>
      <c r="J135" s="64"/>
      <c r="K135" s="65"/>
      <c r="L135" s="27"/>
    </row>
    <row r="136" spans="2:12" s="12" customFormat="1">
      <c r="B136" s="94">
        <v>3.5499999999999901</v>
      </c>
      <c r="C136" s="70"/>
      <c r="D136" s="75" t="s">
        <v>83</v>
      </c>
      <c r="E136" s="60"/>
      <c r="F136" s="62">
        <v>1</v>
      </c>
      <c r="G136" s="62" t="s">
        <v>176</v>
      </c>
      <c r="H136" s="69"/>
      <c r="I136" s="64"/>
      <c r="J136" s="64">
        <f t="shared" ref="J136" si="53">F136*H136</f>
        <v>0</v>
      </c>
      <c r="K136" s="65"/>
      <c r="L136" s="27"/>
    </row>
    <row r="137" spans="2:12" s="12" customFormat="1">
      <c r="B137" s="57"/>
      <c r="C137" s="70"/>
      <c r="D137" s="75"/>
      <c r="E137" s="60"/>
      <c r="F137" s="109"/>
      <c r="G137" s="112"/>
      <c r="H137" s="69"/>
      <c r="I137" s="64"/>
      <c r="J137" s="64"/>
      <c r="K137" s="65"/>
      <c r="L137" s="27"/>
    </row>
    <row r="138" spans="2:12" s="12" customFormat="1">
      <c r="B138" s="93">
        <v>3.5599999999999898</v>
      </c>
      <c r="C138" s="70"/>
      <c r="D138" s="75" t="s">
        <v>84</v>
      </c>
      <c r="E138" s="60"/>
      <c r="F138" s="62">
        <v>1</v>
      </c>
      <c r="G138" s="62" t="s">
        <v>176</v>
      </c>
      <c r="H138" s="69"/>
      <c r="I138" s="64"/>
      <c r="J138" s="64">
        <f t="shared" ref="J138" si="54">F138*H138</f>
        <v>0</v>
      </c>
      <c r="K138" s="65"/>
      <c r="L138" s="27"/>
    </row>
    <row r="139" spans="2:12" s="12" customFormat="1">
      <c r="B139" s="77"/>
      <c r="C139" s="70"/>
      <c r="D139" s="75"/>
      <c r="E139" s="60"/>
      <c r="F139" s="109"/>
      <c r="G139" s="112"/>
      <c r="H139" s="69"/>
      <c r="I139" s="64"/>
      <c r="J139" s="64"/>
      <c r="K139" s="65"/>
      <c r="L139" s="27"/>
    </row>
    <row r="140" spans="2:12" s="12" customFormat="1">
      <c r="B140" s="94">
        <v>3.5699999999999901</v>
      </c>
      <c r="C140" s="70"/>
      <c r="D140" s="75" t="s">
        <v>85</v>
      </c>
      <c r="E140" s="60"/>
      <c r="F140" s="62">
        <v>1</v>
      </c>
      <c r="G140" s="62" t="s">
        <v>176</v>
      </c>
      <c r="H140" s="69"/>
      <c r="I140" s="64"/>
      <c r="J140" s="64">
        <f t="shared" ref="J140" si="55">F140*H140</f>
        <v>0</v>
      </c>
      <c r="K140" s="65"/>
      <c r="L140" s="27"/>
    </row>
    <row r="141" spans="2:12" s="12" customFormat="1" ht="12.75" customHeight="1">
      <c r="B141" s="57"/>
      <c r="C141" s="70"/>
      <c r="D141" s="75"/>
      <c r="E141" s="60"/>
      <c r="F141" s="109"/>
      <c r="G141" s="112"/>
      <c r="H141" s="69"/>
      <c r="I141" s="64"/>
      <c r="J141" s="64"/>
      <c r="K141" s="65"/>
      <c r="L141" s="27"/>
    </row>
    <row r="142" spans="2:12" s="12" customFormat="1">
      <c r="B142" s="93">
        <v>3.5799999999999899</v>
      </c>
      <c r="C142" s="70"/>
      <c r="D142" s="75" t="s">
        <v>86</v>
      </c>
      <c r="E142" s="60"/>
      <c r="F142" s="62">
        <v>1</v>
      </c>
      <c r="G142" s="62" t="s">
        <v>176</v>
      </c>
      <c r="H142" s="69"/>
      <c r="I142" s="64"/>
      <c r="J142" s="64">
        <f t="shared" ref="J142" si="56">F142*H142</f>
        <v>0</v>
      </c>
      <c r="K142" s="65"/>
      <c r="L142" s="27"/>
    </row>
    <row r="143" spans="2:12" s="12" customFormat="1">
      <c r="B143" s="77"/>
      <c r="C143" s="70"/>
      <c r="D143" s="75"/>
      <c r="E143" s="60"/>
      <c r="F143" s="109"/>
      <c r="G143" s="112"/>
      <c r="H143" s="69"/>
      <c r="I143" s="64"/>
      <c r="J143" s="64"/>
      <c r="K143" s="65"/>
      <c r="L143" s="27"/>
    </row>
    <row r="144" spans="2:12" s="12" customFormat="1">
      <c r="B144" s="94">
        <v>3.5899999999999901</v>
      </c>
      <c r="C144" s="70"/>
      <c r="D144" s="75" t="s">
        <v>87</v>
      </c>
      <c r="E144" s="60"/>
      <c r="F144" s="62">
        <v>1</v>
      </c>
      <c r="G144" s="62" t="s">
        <v>176</v>
      </c>
      <c r="H144" s="69"/>
      <c r="I144" s="64"/>
      <c r="J144" s="64">
        <f t="shared" ref="J144" si="57">F144*H144</f>
        <v>0</v>
      </c>
      <c r="K144" s="65"/>
      <c r="L144" s="27"/>
    </row>
    <row r="145" spans="2:12" s="12" customFormat="1">
      <c r="B145" s="57"/>
      <c r="C145" s="70"/>
      <c r="D145" s="113"/>
      <c r="E145" s="60"/>
      <c r="F145" s="111"/>
      <c r="G145" s="109"/>
      <c r="H145" s="69"/>
      <c r="I145" s="64"/>
      <c r="J145" s="64"/>
      <c r="K145" s="65"/>
      <c r="L145" s="27"/>
    </row>
    <row r="146" spans="2:12" s="12" customFormat="1">
      <c r="B146" s="93">
        <v>3.5999999999999899</v>
      </c>
      <c r="C146" s="70"/>
      <c r="D146" s="114" t="s">
        <v>88</v>
      </c>
      <c r="E146" s="60"/>
      <c r="F146" s="62">
        <v>1</v>
      </c>
      <c r="G146" s="62" t="s">
        <v>176</v>
      </c>
      <c r="H146" s="69"/>
      <c r="I146" s="64"/>
      <c r="J146" s="64">
        <f t="shared" ref="J146" si="58">F146*H146</f>
        <v>0</v>
      </c>
      <c r="K146" s="65"/>
      <c r="L146" s="27"/>
    </row>
    <row r="147" spans="2:12" s="12" customFormat="1">
      <c r="B147" s="77"/>
      <c r="C147" s="70"/>
      <c r="D147" s="115"/>
      <c r="E147" s="60"/>
      <c r="F147" s="369"/>
      <c r="G147" s="370"/>
      <c r="H147" s="371"/>
      <c r="I147" s="64"/>
      <c r="J147" s="64"/>
      <c r="K147" s="65"/>
      <c r="L147" s="27"/>
    </row>
    <row r="148" spans="2:12" s="12" customFormat="1">
      <c r="B148" s="94">
        <v>3.6099999999999901</v>
      </c>
      <c r="C148" s="70"/>
      <c r="D148" s="116" t="s">
        <v>89</v>
      </c>
      <c r="E148" s="60"/>
      <c r="F148" s="62">
        <v>1</v>
      </c>
      <c r="G148" s="62" t="s">
        <v>176</v>
      </c>
      <c r="H148" s="69"/>
      <c r="I148" s="64"/>
      <c r="J148" s="64">
        <f t="shared" ref="J148" si="59">F148*H148</f>
        <v>0</v>
      </c>
      <c r="K148" s="65"/>
      <c r="L148" s="27"/>
    </row>
    <row r="149" spans="2:12" s="12" customFormat="1">
      <c r="B149" s="57"/>
      <c r="C149" s="70"/>
      <c r="D149" s="117"/>
      <c r="E149" s="60"/>
      <c r="F149" s="109"/>
      <c r="G149" s="112"/>
      <c r="H149" s="69"/>
      <c r="I149" s="64"/>
      <c r="J149" s="64"/>
      <c r="K149" s="65"/>
      <c r="L149" s="27"/>
    </row>
    <row r="150" spans="2:12" s="12" customFormat="1">
      <c r="B150" s="93">
        <v>3.6199999999999899</v>
      </c>
      <c r="C150" s="70"/>
      <c r="D150" s="118" t="s">
        <v>90</v>
      </c>
      <c r="E150" s="60"/>
      <c r="F150" s="62">
        <v>1</v>
      </c>
      <c r="G150" s="62" t="s">
        <v>176</v>
      </c>
      <c r="H150" s="69"/>
      <c r="I150" s="64"/>
      <c r="J150" s="64">
        <f t="shared" ref="J150" si="60">F150*H150</f>
        <v>0</v>
      </c>
      <c r="K150" s="65"/>
      <c r="L150" s="27"/>
    </row>
    <row r="151" spans="2:12" s="12" customFormat="1">
      <c r="B151" s="77"/>
      <c r="C151" s="70"/>
      <c r="D151" s="119"/>
      <c r="E151" s="60"/>
      <c r="F151" s="120"/>
      <c r="G151" s="120"/>
      <c r="H151" s="69"/>
      <c r="I151" s="64"/>
      <c r="J151" s="64"/>
      <c r="K151" s="65"/>
      <c r="L151" s="27"/>
    </row>
    <row r="152" spans="2:12" s="12" customFormat="1">
      <c r="B152" s="94">
        <v>3.6299999999999901</v>
      </c>
      <c r="C152" s="70"/>
      <c r="D152" s="121" t="s">
        <v>91</v>
      </c>
      <c r="E152" s="60"/>
      <c r="F152" s="62">
        <v>1</v>
      </c>
      <c r="G152" s="62" t="s">
        <v>176</v>
      </c>
      <c r="H152" s="69"/>
      <c r="I152" s="64"/>
      <c r="J152" s="64">
        <f t="shared" ref="J152" si="61">F152*H152</f>
        <v>0</v>
      </c>
      <c r="K152" s="65"/>
      <c r="L152" s="27"/>
    </row>
    <row r="153" spans="2:12" s="12" customFormat="1">
      <c r="B153" s="57"/>
      <c r="C153" s="70"/>
      <c r="D153" s="121"/>
      <c r="E153" s="60"/>
      <c r="F153" s="122"/>
      <c r="G153" s="122"/>
      <c r="H153" s="69"/>
      <c r="I153" s="64"/>
      <c r="J153" s="64"/>
      <c r="K153" s="65"/>
      <c r="L153" s="27"/>
    </row>
    <row r="154" spans="2:12" s="12" customFormat="1">
      <c r="B154" s="93">
        <v>3.6399999999999899</v>
      </c>
      <c r="C154" s="70"/>
      <c r="D154" s="121" t="s">
        <v>135</v>
      </c>
      <c r="E154" s="60"/>
      <c r="F154" s="62">
        <v>1</v>
      </c>
      <c r="G154" s="62" t="s">
        <v>176</v>
      </c>
      <c r="H154" s="69"/>
      <c r="I154" s="64"/>
      <c r="J154" s="64">
        <f t="shared" ref="J154" si="62">F154*H154</f>
        <v>0</v>
      </c>
      <c r="K154" s="65"/>
      <c r="L154" s="27"/>
    </row>
    <row r="155" spans="2:12" s="12" customFormat="1">
      <c r="B155" s="77"/>
      <c r="C155" s="70"/>
      <c r="D155" s="123"/>
      <c r="E155" s="60"/>
      <c r="F155" s="122"/>
      <c r="G155" s="122"/>
      <c r="H155" s="69"/>
      <c r="I155" s="64"/>
      <c r="J155" s="64"/>
      <c r="K155" s="65"/>
      <c r="L155" s="27"/>
    </row>
    <row r="156" spans="2:12" s="12" customFormat="1">
      <c r="B156" s="94">
        <v>3.6499999999999901</v>
      </c>
      <c r="C156" s="70"/>
      <c r="D156" s="121" t="s">
        <v>92</v>
      </c>
      <c r="E156" s="60"/>
      <c r="F156" s="62">
        <v>1</v>
      </c>
      <c r="G156" s="62" t="s">
        <v>176</v>
      </c>
      <c r="H156" s="69"/>
      <c r="I156" s="64"/>
      <c r="J156" s="64">
        <f t="shared" ref="J156" si="63">F156*H156</f>
        <v>0</v>
      </c>
      <c r="K156" s="65"/>
      <c r="L156" s="27"/>
    </row>
    <row r="157" spans="2:12" s="12" customFormat="1">
      <c r="B157" s="312"/>
      <c r="C157" s="70"/>
      <c r="E157" s="60"/>
      <c r="H157" s="124"/>
      <c r="I157" s="64"/>
      <c r="J157" s="337"/>
      <c r="K157" s="65"/>
      <c r="L157" s="27"/>
    </row>
    <row r="158" spans="2:12" s="12" customFormat="1">
      <c r="B158" s="312"/>
      <c r="C158" s="70"/>
      <c r="E158" s="60"/>
      <c r="H158" s="124"/>
      <c r="I158" s="64"/>
      <c r="J158" s="337"/>
      <c r="K158" s="65"/>
      <c r="L158" s="27"/>
    </row>
    <row r="159" spans="2:12" s="12" customFormat="1">
      <c r="B159" s="316"/>
      <c r="C159" s="70"/>
      <c r="D159" s="121"/>
      <c r="E159" s="60"/>
      <c r="F159" s="122"/>
      <c r="G159" s="122"/>
      <c r="H159" s="69"/>
      <c r="I159" s="64"/>
      <c r="J159" s="64"/>
      <c r="K159" s="65"/>
      <c r="L159" s="27"/>
    </row>
    <row r="160" spans="2:12" s="12" customFormat="1">
      <c r="B160" s="316"/>
      <c r="C160" s="70"/>
      <c r="D160" s="121"/>
      <c r="E160" s="60"/>
      <c r="F160" s="122"/>
      <c r="G160" s="122"/>
      <c r="H160" s="69"/>
      <c r="I160" s="64"/>
      <c r="J160" s="64"/>
      <c r="K160" s="65"/>
      <c r="L160" s="27"/>
    </row>
    <row r="161" spans="2:12" s="12" customFormat="1">
      <c r="B161" s="316"/>
      <c r="C161" s="70"/>
      <c r="D161" s="121"/>
      <c r="E161" s="60"/>
      <c r="F161" s="122"/>
      <c r="G161" s="122"/>
      <c r="H161" s="69"/>
      <c r="I161" s="64"/>
      <c r="J161" s="64"/>
      <c r="K161" s="65"/>
      <c r="L161" s="27"/>
    </row>
    <row r="162" spans="2:12" s="12" customFormat="1">
      <c r="B162" s="316"/>
      <c r="C162" s="70"/>
      <c r="D162" s="121"/>
      <c r="E162" s="60"/>
      <c r="F162" s="122"/>
      <c r="G162" s="122"/>
      <c r="H162" s="69"/>
      <c r="I162" s="64"/>
      <c r="J162" s="64"/>
      <c r="K162" s="65"/>
      <c r="L162" s="27"/>
    </row>
    <row r="163" spans="2:12" s="12" customFormat="1">
      <c r="B163" s="316"/>
      <c r="C163" s="70"/>
      <c r="D163" s="121"/>
      <c r="E163" s="60"/>
      <c r="F163" s="122"/>
      <c r="G163" s="122"/>
      <c r="H163" s="69"/>
      <c r="I163" s="64"/>
      <c r="J163" s="64"/>
      <c r="K163" s="65"/>
      <c r="L163" s="27"/>
    </row>
    <row r="164" spans="2:12" s="12" customFormat="1">
      <c r="B164" s="316"/>
      <c r="C164" s="70"/>
      <c r="D164" s="121"/>
      <c r="E164" s="60"/>
      <c r="F164" s="122"/>
      <c r="G164" s="122"/>
      <c r="H164" s="69"/>
      <c r="I164" s="64"/>
      <c r="J164" s="64"/>
      <c r="K164" s="65"/>
      <c r="L164" s="27"/>
    </row>
    <row r="165" spans="2:12" s="12" customFormat="1">
      <c r="B165" s="316"/>
      <c r="C165" s="70"/>
      <c r="D165" s="121"/>
      <c r="E165" s="60"/>
      <c r="F165" s="122"/>
      <c r="G165" s="122"/>
      <c r="H165" s="69"/>
      <c r="I165" s="64"/>
      <c r="J165" s="64"/>
      <c r="K165" s="65"/>
      <c r="L165" s="27"/>
    </row>
    <row r="166" spans="2:12" s="12" customFormat="1">
      <c r="B166" s="316"/>
      <c r="C166" s="70"/>
      <c r="D166" s="95" t="s">
        <v>102</v>
      </c>
      <c r="E166" s="96"/>
      <c r="F166" s="372" t="s">
        <v>101</v>
      </c>
      <c r="G166" s="373"/>
      <c r="H166" s="374"/>
      <c r="I166" s="97"/>
      <c r="J166" s="142">
        <f>SUM(J127:J165)</f>
        <v>0</v>
      </c>
      <c r="K166" s="65"/>
      <c r="L166" s="27"/>
    </row>
    <row r="167" spans="2:12" s="12" customFormat="1">
      <c r="B167" s="316"/>
      <c r="C167" s="70"/>
      <c r="D167" s="121"/>
      <c r="E167" s="60"/>
      <c r="F167" s="122"/>
      <c r="G167" s="122"/>
      <c r="H167" s="69"/>
      <c r="I167" s="64"/>
      <c r="J167" s="64"/>
      <c r="K167" s="65"/>
      <c r="L167" s="27"/>
    </row>
    <row r="168" spans="2:12" s="12" customFormat="1">
      <c r="B168" s="57">
        <v>4</v>
      </c>
      <c r="C168" s="70"/>
      <c r="D168" s="125" t="s">
        <v>95</v>
      </c>
      <c r="E168" s="60"/>
      <c r="F168" s="109"/>
      <c r="G168" s="112"/>
      <c r="H168" s="69"/>
      <c r="I168" s="64"/>
      <c r="J168" s="64"/>
      <c r="K168" s="65"/>
      <c r="L168" s="27"/>
    </row>
    <row r="169" spans="2:12" s="12" customFormat="1" ht="15" customHeight="1">
      <c r="B169" s="126"/>
      <c r="C169" s="70"/>
      <c r="D169" s="127"/>
      <c r="E169" s="60"/>
      <c r="F169" s="109"/>
      <c r="G169" s="112"/>
      <c r="H169" s="69"/>
      <c r="I169" s="64"/>
      <c r="J169" s="64"/>
      <c r="K169" s="65"/>
      <c r="L169" s="27"/>
    </row>
    <row r="170" spans="2:12" s="12" customFormat="1">
      <c r="B170" s="57">
        <v>4.0999999999999996</v>
      </c>
      <c r="C170" s="70"/>
      <c r="D170" s="128" t="s">
        <v>96</v>
      </c>
      <c r="E170" s="60"/>
      <c r="F170" s="62">
        <v>1</v>
      </c>
      <c r="G170" s="62" t="s">
        <v>176</v>
      </c>
      <c r="H170" s="69"/>
      <c r="I170" s="64"/>
      <c r="J170" s="64">
        <f t="shared" ref="J170" si="64">F170*H170</f>
        <v>0</v>
      </c>
      <c r="K170" s="65"/>
      <c r="L170" s="27"/>
    </row>
    <row r="171" spans="2:12" s="12" customFormat="1">
      <c r="B171" s="126"/>
      <c r="C171" s="70"/>
      <c r="D171" s="127"/>
      <c r="E171" s="60"/>
      <c r="F171" s="109"/>
      <c r="G171" s="112"/>
      <c r="H171" s="69"/>
      <c r="I171" s="64"/>
      <c r="J171" s="64"/>
      <c r="K171" s="65"/>
      <c r="L171" s="27"/>
    </row>
    <row r="172" spans="2:12">
      <c r="B172" s="57">
        <v>4.2</v>
      </c>
      <c r="C172" s="129"/>
      <c r="D172" s="130" t="s">
        <v>136</v>
      </c>
      <c r="E172" s="60"/>
      <c r="F172" s="62">
        <v>1</v>
      </c>
      <c r="G172" s="62" t="s">
        <v>176</v>
      </c>
      <c r="H172" s="69"/>
      <c r="I172" s="64"/>
      <c r="J172" s="64">
        <f t="shared" ref="J172" si="65">F172*H172</f>
        <v>0</v>
      </c>
      <c r="K172" s="65"/>
    </row>
    <row r="173" spans="2:12" s="133" customFormat="1" ht="14.25">
      <c r="B173" s="126"/>
      <c r="C173" s="129"/>
      <c r="D173" s="131"/>
      <c r="E173" s="60"/>
      <c r="F173" s="109"/>
      <c r="G173" s="112"/>
      <c r="H173" s="69"/>
      <c r="I173" s="64"/>
      <c r="J173" s="64"/>
      <c r="K173" s="132"/>
      <c r="L173" s="66"/>
    </row>
    <row r="174" spans="2:12" s="133" customFormat="1" ht="14.25">
      <c r="B174" s="57">
        <v>4.3</v>
      </c>
      <c r="C174" s="129"/>
      <c r="D174" s="131" t="s">
        <v>137</v>
      </c>
      <c r="E174" s="60"/>
      <c r="F174" s="62">
        <v>1</v>
      </c>
      <c r="G174" s="62" t="s">
        <v>176</v>
      </c>
      <c r="H174" s="69"/>
      <c r="I174" s="64"/>
      <c r="J174" s="64">
        <f t="shared" ref="J174" si="66">F174*H174</f>
        <v>0</v>
      </c>
      <c r="K174" s="132"/>
      <c r="L174" s="66"/>
    </row>
    <row r="175" spans="2:12" s="133" customFormat="1" ht="14.25">
      <c r="B175" s="126"/>
      <c r="C175" s="129"/>
      <c r="D175" s="131"/>
      <c r="E175" s="60"/>
      <c r="F175" s="109"/>
      <c r="G175" s="112"/>
      <c r="H175" s="69"/>
      <c r="I175" s="64"/>
      <c r="J175" s="64"/>
      <c r="K175" s="132"/>
      <c r="L175" s="66"/>
    </row>
    <row r="176" spans="2:12" s="133" customFormat="1" ht="14.25">
      <c r="B176" s="57">
        <v>4.4000000000000004</v>
      </c>
      <c r="C176" s="129"/>
      <c r="D176" s="131" t="s">
        <v>138</v>
      </c>
      <c r="E176" s="60"/>
      <c r="F176" s="62">
        <v>1</v>
      </c>
      <c r="G176" s="62" t="s">
        <v>176</v>
      </c>
      <c r="H176" s="69"/>
      <c r="I176" s="64"/>
      <c r="J176" s="64">
        <f t="shared" ref="J176" si="67">F176*H176</f>
        <v>0</v>
      </c>
      <c r="K176" s="132"/>
      <c r="L176" s="66"/>
    </row>
    <row r="177" spans="2:12" s="133" customFormat="1" ht="14.25">
      <c r="B177" s="126"/>
      <c r="C177" s="129"/>
      <c r="D177" s="131"/>
      <c r="E177" s="60"/>
      <c r="F177" s="109"/>
      <c r="G177" s="112"/>
      <c r="H177" s="69"/>
      <c r="I177" s="64"/>
      <c r="J177" s="64"/>
      <c r="K177" s="132"/>
      <c r="L177" s="66"/>
    </row>
    <row r="178" spans="2:12" s="133" customFormat="1" ht="14.25">
      <c r="B178" s="57">
        <v>4.5</v>
      </c>
      <c r="C178" s="129"/>
      <c r="D178" s="131" t="s">
        <v>139</v>
      </c>
      <c r="E178" s="60"/>
      <c r="F178" s="62">
        <v>1</v>
      </c>
      <c r="G178" s="62" t="s">
        <v>176</v>
      </c>
      <c r="H178" s="69"/>
      <c r="I178" s="64"/>
      <c r="J178" s="64">
        <f t="shared" ref="J178" si="68">F178*H178</f>
        <v>0</v>
      </c>
      <c r="K178" s="132"/>
      <c r="L178" s="66"/>
    </row>
    <row r="179" spans="2:12" s="133" customFormat="1">
      <c r="B179" s="126"/>
      <c r="C179" s="129"/>
      <c r="D179" s="134"/>
      <c r="E179" s="60"/>
      <c r="F179" s="135"/>
      <c r="G179" s="136"/>
      <c r="H179" s="137"/>
      <c r="I179" s="64"/>
      <c r="J179" s="317"/>
      <c r="K179" s="132"/>
      <c r="L179" s="66"/>
    </row>
    <row r="180" spans="2:12" s="133" customFormat="1">
      <c r="B180" s="57">
        <v>4.5999999999999996</v>
      </c>
      <c r="C180" s="129"/>
      <c r="D180" s="114" t="s">
        <v>140</v>
      </c>
      <c r="E180" s="60"/>
      <c r="F180" s="62">
        <v>1</v>
      </c>
      <c r="G180" s="62" t="s">
        <v>176</v>
      </c>
      <c r="H180" s="139"/>
      <c r="I180" s="64"/>
      <c r="J180" s="64">
        <f t="shared" ref="J180" si="69">F180*H180</f>
        <v>0</v>
      </c>
      <c r="K180" s="132"/>
      <c r="L180" s="66"/>
    </row>
    <row r="181" spans="2:12" s="133" customFormat="1" ht="14.25">
      <c r="B181" s="126"/>
      <c r="C181" s="129"/>
      <c r="D181" s="318"/>
      <c r="E181" s="60"/>
      <c r="F181" s="319"/>
      <c r="G181" s="319"/>
      <c r="H181" s="320"/>
      <c r="I181" s="64"/>
      <c r="J181" s="64"/>
      <c r="K181" s="132"/>
      <c r="L181" s="66"/>
    </row>
    <row r="182" spans="2:12" s="91" customFormat="1" ht="14.25">
      <c r="B182" s="57">
        <v>4.7</v>
      </c>
      <c r="C182" s="129"/>
      <c r="D182" s="310" t="s">
        <v>97</v>
      </c>
      <c r="E182" s="60"/>
      <c r="F182" s="62">
        <v>1</v>
      </c>
      <c r="G182" s="62" t="s">
        <v>176</v>
      </c>
      <c r="H182" s="320"/>
      <c r="I182" s="64"/>
      <c r="J182" s="64">
        <f t="shared" ref="J182" si="70">F182*H182</f>
        <v>0</v>
      </c>
      <c r="K182" s="132"/>
      <c r="L182" s="90"/>
    </row>
    <row r="183" spans="2:12" s="91" customFormat="1" ht="14.25">
      <c r="B183" s="126"/>
      <c r="C183" s="129"/>
      <c r="D183" s="310"/>
      <c r="E183" s="60"/>
      <c r="F183" s="319"/>
      <c r="G183" s="319"/>
      <c r="H183" s="320"/>
      <c r="I183" s="64"/>
      <c r="J183" s="64"/>
      <c r="K183" s="132"/>
      <c r="L183" s="90"/>
    </row>
    <row r="184" spans="2:12" s="140" customFormat="1" ht="18.75" customHeight="1">
      <c r="B184" s="57">
        <v>4.8</v>
      </c>
      <c r="C184" s="129"/>
      <c r="D184" s="310" t="s">
        <v>141</v>
      </c>
      <c r="E184" s="60"/>
      <c r="F184" s="62">
        <v>1</v>
      </c>
      <c r="G184" s="62" t="s">
        <v>176</v>
      </c>
      <c r="H184" s="320"/>
      <c r="I184" s="64"/>
      <c r="J184" s="64">
        <f t="shared" ref="J184" si="71">F184*H184</f>
        <v>0</v>
      </c>
      <c r="K184" s="132"/>
      <c r="L184" s="37"/>
    </row>
    <row r="185" spans="2:12" s="141" customFormat="1">
      <c r="B185" s="126"/>
      <c r="C185" s="129"/>
      <c r="D185" s="310"/>
      <c r="E185" s="60"/>
      <c r="F185" s="319"/>
      <c r="G185" s="319"/>
      <c r="H185" s="320"/>
      <c r="I185" s="64"/>
      <c r="J185" s="64"/>
      <c r="K185" s="132"/>
      <c r="L185" s="37"/>
    </row>
    <row r="186" spans="2:12" s="141" customFormat="1">
      <c r="B186" s="57">
        <v>4.9000000000000004</v>
      </c>
      <c r="C186" s="129"/>
      <c r="D186" s="310" t="s">
        <v>142</v>
      </c>
      <c r="E186" s="60"/>
      <c r="F186" s="62">
        <v>1</v>
      </c>
      <c r="G186" s="62" t="s">
        <v>176</v>
      </c>
      <c r="H186" s="320"/>
      <c r="I186" s="64"/>
      <c r="J186" s="64">
        <f t="shared" ref="J186" si="72">F186*H186</f>
        <v>0</v>
      </c>
      <c r="K186" s="132"/>
      <c r="L186" s="37"/>
    </row>
    <row r="187" spans="2:12" s="141" customFormat="1">
      <c r="B187" s="126"/>
      <c r="C187" s="129"/>
      <c r="D187" s="310"/>
      <c r="E187" s="60"/>
      <c r="F187" s="319"/>
      <c r="G187" s="319"/>
      <c r="H187" s="320"/>
      <c r="I187" s="64"/>
      <c r="J187" s="64"/>
      <c r="K187" s="132"/>
      <c r="L187" s="37"/>
    </row>
    <row r="188" spans="2:12" s="141" customFormat="1">
      <c r="B188" s="93">
        <v>4.0999999999999996</v>
      </c>
      <c r="C188" s="129"/>
      <c r="D188" s="310" t="s">
        <v>143</v>
      </c>
      <c r="E188" s="60"/>
      <c r="F188" s="62">
        <v>1</v>
      </c>
      <c r="G188" s="62" t="s">
        <v>176</v>
      </c>
      <c r="H188" s="320"/>
      <c r="I188" s="64"/>
      <c r="J188" s="64">
        <f t="shared" ref="J188" si="73">F188*H188</f>
        <v>0</v>
      </c>
      <c r="K188" s="132"/>
      <c r="L188" s="37"/>
    </row>
    <row r="189" spans="2:12" s="141" customFormat="1">
      <c r="B189" s="126"/>
      <c r="C189" s="129"/>
      <c r="D189" s="310"/>
      <c r="E189" s="60"/>
      <c r="F189" s="319"/>
      <c r="G189" s="319"/>
      <c r="H189" s="320"/>
      <c r="I189" s="64"/>
      <c r="J189" s="317"/>
      <c r="K189" s="132"/>
      <c r="L189" s="37"/>
    </row>
    <row r="190" spans="2:12" s="141" customFormat="1">
      <c r="B190" s="93">
        <v>4.1100000000000003</v>
      </c>
      <c r="C190" s="129"/>
      <c r="D190" s="310" t="s">
        <v>144</v>
      </c>
      <c r="E190" s="60"/>
      <c r="F190" s="62">
        <v>1</v>
      </c>
      <c r="G190" s="62" t="s">
        <v>176</v>
      </c>
      <c r="H190" s="320"/>
      <c r="I190" s="64"/>
      <c r="J190" s="64">
        <f t="shared" ref="J190" si="74">F190*H190</f>
        <v>0</v>
      </c>
      <c r="K190" s="132"/>
      <c r="L190" s="37"/>
    </row>
    <row r="191" spans="2:12" s="141" customFormat="1">
      <c r="B191" s="126"/>
      <c r="C191" s="129"/>
      <c r="D191" s="310"/>
      <c r="E191" s="60"/>
      <c r="F191" s="319"/>
      <c r="G191" s="319"/>
      <c r="H191" s="320"/>
      <c r="I191" s="64"/>
      <c r="J191" s="317"/>
      <c r="K191" s="132"/>
      <c r="L191" s="37"/>
    </row>
    <row r="192" spans="2:12" s="141" customFormat="1">
      <c r="B192" s="93">
        <v>4.12</v>
      </c>
      <c r="C192" s="129"/>
      <c r="D192" s="310" t="s">
        <v>145</v>
      </c>
      <c r="E192" s="60"/>
      <c r="F192" s="62">
        <v>1</v>
      </c>
      <c r="G192" s="62" t="s">
        <v>176</v>
      </c>
      <c r="H192" s="320"/>
      <c r="I192" s="64"/>
      <c r="J192" s="64">
        <f t="shared" ref="J192" si="75">F192*H192</f>
        <v>0</v>
      </c>
      <c r="K192" s="132"/>
      <c r="L192" s="37"/>
    </row>
    <row r="193" spans="2:12" s="141" customFormat="1">
      <c r="B193" s="126"/>
      <c r="C193" s="129"/>
      <c r="D193" s="310"/>
      <c r="E193" s="60"/>
      <c r="F193" s="319"/>
      <c r="G193" s="319"/>
      <c r="H193" s="320"/>
      <c r="I193" s="64"/>
      <c r="J193" s="317"/>
      <c r="K193" s="132"/>
      <c r="L193" s="37"/>
    </row>
    <row r="194" spans="2:12" s="141" customFormat="1">
      <c r="B194" s="93">
        <v>4.13</v>
      </c>
      <c r="C194" s="129"/>
      <c r="D194" s="310" t="s">
        <v>146</v>
      </c>
      <c r="E194" s="60"/>
      <c r="F194" s="62">
        <v>1</v>
      </c>
      <c r="G194" s="62" t="s">
        <v>176</v>
      </c>
      <c r="H194" s="320"/>
      <c r="I194" s="64"/>
      <c r="J194" s="64">
        <f t="shared" ref="J194" si="76">F194*H194</f>
        <v>0</v>
      </c>
      <c r="K194" s="132"/>
      <c r="L194" s="37"/>
    </row>
    <row r="195" spans="2:12" s="141" customFormat="1">
      <c r="B195" s="126"/>
      <c r="C195" s="129"/>
      <c r="D195" s="310"/>
      <c r="E195" s="60"/>
      <c r="F195" s="319"/>
      <c r="G195" s="319"/>
      <c r="H195" s="320"/>
      <c r="I195" s="64"/>
      <c r="J195" s="317"/>
      <c r="K195" s="132"/>
      <c r="L195" s="37"/>
    </row>
    <row r="196" spans="2:12" s="141" customFormat="1">
      <c r="B196" s="93">
        <v>4.1399999999999997</v>
      </c>
      <c r="C196" s="129"/>
      <c r="D196" s="310" t="s">
        <v>147</v>
      </c>
      <c r="E196" s="60"/>
      <c r="F196" s="62">
        <v>1</v>
      </c>
      <c r="G196" s="62" t="s">
        <v>176</v>
      </c>
      <c r="H196" s="320"/>
      <c r="I196" s="64"/>
      <c r="J196" s="64">
        <f t="shared" ref="J196" si="77">F196*H196</f>
        <v>0</v>
      </c>
      <c r="K196" s="132"/>
      <c r="L196" s="37"/>
    </row>
    <row r="197" spans="2:12" s="141" customFormat="1">
      <c r="B197" s="126"/>
      <c r="C197" s="129"/>
      <c r="D197" s="310"/>
      <c r="E197" s="60"/>
      <c r="F197" s="319"/>
      <c r="G197" s="319"/>
      <c r="H197" s="320"/>
      <c r="I197" s="64"/>
      <c r="J197" s="317"/>
      <c r="K197" s="132"/>
      <c r="L197" s="37"/>
    </row>
    <row r="198" spans="2:12" s="141" customFormat="1">
      <c r="B198" s="93">
        <v>4.1500000000000004</v>
      </c>
      <c r="C198" s="129"/>
      <c r="D198" s="310" t="s">
        <v>94</v>
      </c>
      <c r="E198" s="60"/>
      <c r="F198" s="62">
        <v>1</v>
      </c>
      <c r="G198" s="62" t="s">
        <v>176</v>
      </c>
      <c r="H198" s="320"/>
      <c r="I198" s="64"/>
      <c r="J198" s="64">
        <f t="shared" ref="J198" si="78">F198*H198</f>
        <v>0</v>
      </c>
      <c r="K198" s="132"/>
      <c r="L198" s="37"/>
    </row>
    <row r="199" spans="2:12" s="141" customFormat="1">
      <c r="B199" s="126"/>
      <c r="C199" s="129"/>
      <c r="D199" s="310"/>
      <c r="E199" s="60"/>
      <c r="F199" s="319"/>
      <c r="G199" s="319"/>
      <c r="H199" s="320"/>
      <c r="I199" s="64"/>
      <c r="J199" s="317"/>
      <c r="K199" s="132"/>
      <c r="L199" s="37"/>
    </row>
    <row r="200" spans="2:12" s="141" customFormat="1">
      <c r="B200" s="93">
        <v>4.16</v>
      </c>
      <c r="C200" s="129"/>
      <c r="D200" s="310" t="s">
        <v>148</v>
      </c>
      <c r="E200" s="60"/>
      <c r="F200" s="62">
        <v>1</v>
      </c>
      <c r="G200" s="62" t="s">
        <v>176</v>
      </c>
      <c r="H200" s="320"/>
      <c r="I200" s="64"/>
      <c r="J200" s="64">
        <f t="shared" ref="J200" si="79">F200*H200</f>
        <v>0</v>
      </c>
      <c r="K200" s="132"/>
      <c r="L200" s="37"/>
    </row>
    <row r="201" spans="2:12" s="141" customFormat="1">
      <c r="B201" s="126"/>
      <c r="C201" s="129"/>
      <c r="D201" s="310"/>
      <c r="E201" s="60"/>
      <c r="F201" s="319"/>
      <c r="G201" s="319"/>
      <c r="H201" s="320"/>
      <c r="I201" s="64"/>
      <c r="J201" s="317"/>
      <c r="K201" s="132"/>
      <c r="L201" s="37"/>
    </row>
    <row r="202" spans="2:12">
      <c r="B202" s="93">
        <v>4.17</v>
      </c>
      <c r="C202" s="129"/>
      <c r="D202" s="310" t="s">
        <v>149</v>
      </c>
      <c r="E202" s="60"/>
      <c r="F202" s="62">
        <v>1</v>
      </c>
      <c r="G202" s="62" t="s">
        <v>176</v>
      </c>
      <c r="H202" s="320"/>
      <c r="I202" s="64"/>
      <c r="J202" s="64">
        <f>F202*H202</f>
        <v>0</v>
      </c>
      <c r="K202" s="132"/>
    </row>
    <row r="203" spans="2:12">
      <c r="B203" s="321"/>
      <c r="C203" s="129"/>
      <c r="D203" s="310"/>
      <c r="E203" s="60"/>
      <c r="F203" s="319"/>
      <c r="G203" s="319"/>
      <c r="H203" s="320"/>
      <c r="I203" s="64"/>
      <c r="J203" s="317"/>
      <c r="K203" s="132"/>
    </row>
    <row r="204" spans="2:12">
      <c r="B204" s="322"/>
      <c r="C204" s="129"/>
      <c r="D204" s="310"/>
      <c r="E204" s="60"/>
      <c r="F204" s="319"/>
      <c r="G204" s="319"/>
      <c r="H204" s="320"/>
      <c r="I204" s="64"/>
      <c r="J204" s="317"/>
      <c r="K204" s="132"/>
    </row>
    <row r="205" spans="2:12">
      <c r="B205" s="322"/>
      <c r="C205" s="129"/>
      <c r="D205" s="95" t="s">
        <v>107</v>
      </c>
      <c r="E205" s="96"/>
      <c r="F205" s="372" t="s">
        <v>101</v>
      </c>
      <c r="G205" s="373"/>
      <c r="H205" s="374"/>
      <c r="I205" s="97"/>
      <c r="J205" s="142">
        <f>SUM(J167:J204)</f>
        <v>0</v>
      </c>
      <c r="K205" s="132"/>
    </row>
    <row r="206" spans="2:12">
      <c r="B206" s="322"/>
      <c r="C206" s="129"/>
      <c r="D206" s="95"/>
      <c r="E206" s="96"/>
      <c r="F206" s="98"/>
      <c r="G206" s="98"/>
      <c r="H206" s="98"/>
      <c r="I206" s="97"/>
      <c r="J206" s="323"/>
      <c r="K206" s="132"/>
    </row>
    <row r="207" spans="2:12" ht="28.5">
      <c r="B207" s="322"/>
      <c r="C207" s="129"/>
      <c r="D207" s="310" t="s">
        <v>150</v>
      </c>
      <c r="E207" s="96"/>
      <c r="F207" s="98"/>
      <c r="G207" s="98"/>
      <c r="H207" s="98"/>
      <c r="I207" s="97"/>
      <c r="J207" s="323"/>
      <c r="K207" s="132"/>
    </row>
    <row r="208" spans="2:12">
      <c r="B208" s="322"/>
      <c r="C208" s="129"/>
      <c r="D208" s="95"/>
      <c r="E208" s="96"/>
      <c r="F208" s="98"/>
      <c r="G208" s="98"/>
      <c r="H208" s="98"/>
      <c r="I208" s="97"/>
      <c r="J208" s="323"/>
      <c r="K208" s="132"/>
    </row>
    <row r="209" spans="2:13">
      <c r="B209" s="322"/>
      <c r="C209" s="129"/>
      <c r="D209" s="95"/>
      <c r="E209" s="96"/>
      <c r="F209" s="98"/>
      <c r="G209" s="98"/>
      <c r="H209" s="98"/>
      <c r="I209" s="97"/>
      <c r="J209" s="323"/>
      <c r="K209" s="132"/>
    </row>
    <row r="210" spans="2:13">
      <c r="B210" s="322"/>
      <c r="C210" s="129"/>
      <c r="D210" s="12"/>
      <c r="E210" s="96"/>
      <c r="F210" s="98"/>
      <c r="G210" s="98"/>
      <c r="H210" s="98"/>
      <c r="I210" s="97"/>
      <c r="J210" s="323"/>
      <c r="K210" s="132"/>
    </row>
    <row r="211" spans="2:13">
      <c r="B211" s="322"/>
      <c r="C211" s="129"/>
      <c r="D211" s="12"/>
      <c r="E211" s="96"/>
      <c r="F211" s="98"/>
      <c r="G211" s="98"/>
      <c r="H211" s="98"/>
      <c r="I211" s="97"/>
      <c r="J211" s="323"/>
      <c r="K211" s="132"/>
      <c r="M211" s="98"/>
    </row>
    <row r="212" spans="2:13">
      <c r="B212" s="322"/>
      <c r="C212" s="129"/>
      <c r="D212" s="12"/>
      <c r="E212" s="96"/>
      <c r="F212" s="98"/>
      <c r="G212" s="98"/>
      <c r="H212" s="98"/>
      <c r="I212" s="97"/>
      <c r="J212" s="323"/>
      <c r="K212" s="132"/>
      <c r="M212" s="98"/>
    </row>
    <row r="213" spans="2:13">
      <c r="B213" s="322"/>
      <c r="C213" s="129"/>
      <c r="D213" s="12"/>
      <c r="E213" s="96"/>
      <c r="F213" s="98"/>
      <c r="G213" s="98"/>
      <c r="H213" s="98"/>
      <c r="I213" s="97"/>
      <c r="J213" s="323"/>
      <c r="K213" s="132"/>
      <c r="M213" s="98"/>
    </row>
    <row r="214" spans="2:13">
      <c r="B214" s="322"/>
      <c r="C214" s="129"/>
      <c r="D214" s="12"/>
      <c r="E214" s="96"/>
      <c r="F214" s="98"/>
      <c r="G214" s="98"/>
      <c r="H214" s="98"/>
      <c r="I214" s="97"/>
      <c r="J214" s="323"/>
      <c r="K214" s="132"/>
      <c r="M214" s="98"/>
    </row>
    <row r="215" spans="2:13">
      <c r="B215" s="322"/>
      <c r="C215" s="129"/>
      <c r="D215" s="12"/>
      <c r="E215" s="96"/>
      <c r="F215" s="98"/>
      <c r="G215" s="98"/>
      <c r="H215" s="98"/>
      <c r="I215" s="97"/>
      <c r="J215" s="323"/>
      <c r="K215" s="132"/>
      <c r="M215" s="98"/>
    </row>
    <row r="216" spans="2:13">
      <c r="B216" s="322"/>
      <c r="C216" s="129"/>
      <c r="D216" s="12"/>
      <c r="E216" s="96"/>
      <c r="F216" s="98"/>
      <c r="G216" s="98"/>
      <c r="H216" s="98"/>
      <c r="I216" s="97"/>
      <c r="J216" s="323"/>
      <c r="K216" s="132"/>
      <c r="M216" s="98"/>
    </row>
    <row r="217" spans="2:13">
      <c r="B217" s="322"/>
      <c r="C217" s="129"/>
      <c r="D217" s="12"/>
      <c r="E217" s="96"/>
      <c r="F217" s="98"/>
      <c r="G217" s="98"/>
      <c r="H217" s="98"/>
      <c r="I217" s="97"/>
      <c r="J217" s="323"/>
      <c r="K217" s="132"/>
      <c r="M217" s="98"/>
    </row>
    <row r="218" spans="2:13">
      <c r="B218" s="322"/>
      <c r="C218" s="129"/>
      <c r="D218" s="12"/>
      <c r="E218" s="96"/>
      <c r="F218" s="98"/>
      <c r="G218" s="98"/>
      <c r="H218" s="98"/>
      <c r="I218" s="97"/>
      <c r="J218" s="323"/>
      <c r="K218" s="132"/>
      <c r="M218" s="98"/>
    </row>
    <row r="219" spans="2:13">
      <c r="B219" s="322"/>
      <c r="C219" s="129"/>
      <c r="D219" s="12"/>
      <c r="E219" s="96"/>
      <c r="F219" s="98"/>
      <c r="G219" s="98"/>
      <c r="H219" s="98"/>
      <c r="I219" s="97"/>
      <c r="J219" s="323"/>
      <c r="K219" s="132"/>
      <c r="M219" s="98"/>
    </row>
    <row r="220" spans="2:13">
      <c r="B220" s="322"/>
      <c r="C220" s="129"/>
      <c r="D220" s="12"/>
      <c r="E220" s="96"/>
      <c r="F220" s="98"/>
      <c r="G220" s="98"/>
      <c r="H220" s="98"/>
      <c r="I220" s="97"/>
      <c r="J220" s="323"/>
      <c r="K220" s="132"/>
      <c r="M220" s="98"/>
    </row>
    <row r="221" spans="2:13">
      <c r="B221" s="322"/>
      <c r="C221" s="129"/>
      <c r="D221" s="12"/>
      <c r="E221" s="96"/>
      <c r="F221" s="98"/>
      <c r="G221" s="98"/>
      <c r="H221" s="98"/>
      <c r="I221" s="97"/>
      <c r="J221" s="323"/>
      <c r="K221" s="132"/>
      <c r="M221" s="98"/>
    </row>
    <row r="222" spans="2:13">
      <c r="B222" s="322"/>
      <c r="C222" s="129"/>
      <c r="D222" s="12"/>
      <c r="E222" s="96"/>
      <c r="F222" s="98"/>
      <c r="G222" s="98"/>
      <c r="H222" s="98"/>
      <c r="I222" s="97"/>
      <c r="J222" s="323"/>
      <c r="K222" s="132"/>
      <c r="M222" s="98"/>
    </row>
    <row r="223" spans="2:13">
      <c r="B223" s="322"/>
      <c r="C223" s="129"/>
      <c r="D223" s="12"/>
      <c r="E223" s="96"/>
      <c r="F223" s="98"/>
      <c r="G223" s="98"/>
      <c r="H223" s="98"/>
      <c r="I223" s="97"/>
      <c r="J223" s="323"/>
      <c r="K223" s="132"/>
      <c r="M223" s="98"/>
    </row>
    <row r="224" spans="2:13">
      <c r="B224" s="322"/>
      <c r="C224" s="129"/>
      <c r="D224" s="12"/>
      <c r="E224" s="96"/>
      <c r="F224" s="98"/>
      <c r="G224" s="98"/>
      <c r="H224" s="98"/>
      <c r="I224" s="97"/>
      <c r="J224" s="323"/>
      <c r="K224" s="132"/>
      <c r="M224" s="98"/>
    </row>
    <row r="225" spans="2:13">
      <c r="B225" s="322"/>
      <c r="C225" s="129"/>
      <c r="D225" s="12"/>
      <c r="E225" s="96"/>
      <c r="F225" s="98"/>
      <c r="G225" s="98"/>
      <c r="H225" s="98"/>
      <c r="I225" s="97"/>
      <c r="J225" s="323"/>
      <c r="K225" s="132"/>
      <c r="M225" s="98"/>
    </row>
    <row r="226" spans="2:13">
      <c r="B226" s="322"/>
      <c r="C226" s="129"/>
      <c r="D226" s="12"/>
      <c r="E226" s="96"/>
      <c r="F226" s="98"/>
      <c r="G226" s="98"/>
      <c r="H226" s="98"/>
      <c r="I226" s="97"/>
      <c r="J226" s="323"/>
      <c r="K226" s="132"/>
      <c r="M226" s="98"/>
    </row>
    <row r="227" spans="2:13">
      <c r="B227" s="322"/>
      <c r="C227" s="129"/>
      <c r="D227" s="12"/>
      <c r="E227" s="96"/>
      <c r="F227" s="98"/>
      <c r="G227" s="98"/>
      <c r="H227" s="98"/>
      <c r="I227" s="97"/>
      <c r="J227" s="323"/>
      <c r="K227" s="132"/>
      <c r="M227" s="98"/>
    </row>
    <row r="228" spans="2:13">
      <c r="B228" s="322"/>
      <c r="C228" s="129"/>
      <c r="D228" s="12"/>
      <c r="E228" s="96"/>
      <c r="F228" s="98"/>
      <c r="G228" s="98"/>
      <c r="H228" s="98"/>
      <c r="I228" s="97"/>
      <c r="J228" s="323"/>
      <c r="K228" s="132"/>
      <c r="M228" s="98"/>
    </row>
    <row r="229" spans="2:13">
      <c r="B229" s="322"/>
      <c r="C229" s="129"/>
      <c r="D229" s="12"/>
      <c r="E229" s="96"/>
      <c r="F229" s="98"/>
      <c r="G229" s="98"/>
      <c r="H229" s="98"/>
      <c r="I229" s="97"/>
      <c r="J229" s="323"/>
      <c r="K229" s="132"/>
    </row>
    <row r="230" spans="2:13">
      <c r="B230" s="322"/>
      <c r="C230" s="129"/>
      <c r="D230" s="12"/>
      <c r="E230" s="96"/>
      <c r="F230" s="98"/>
      <c r="G230" s="98"/>
      <c r="H230" s="98"/>
      <c r="I230" s="97"/>
      <c r="J230" s="323"/>
      <c r="K230" s="132"/>
    </row>
    <row r="231" spans="2:13">
      <c r="B231" s="322"/>
      <c r="C231" s="129"/>
      <c r="D231" s="12"/>
      <c r="E231" s="96"/>
      <c r="F231" s="98"/>
      <c r="G231" s="98"/>
      <c r="H231" s="98"/>
      <c r="I231" s="97"/>
      <c r="J231" s="323"/>
      <c r="K231" s="132"/>
      <c r="M231" s="98"/>
    </row>
    <row r="232" spans="2:13">
      <c r="B232" s="322"/>
      <c r="C232" s="129"/>
      <c r="D232" s="12"/>
      <c r="E232" s="96"/>
      <c r="F232" s="98"/>
      <c r="G232" s="98"/>
      <c r="H232" s="98"/>
      <c r="I232" s="97"/>
      <c r="J232" s="323"/>
      <c r="K232" s="132"/>
    </row>
    <row r="233" spans="2:13">
      <c r="B233" s="322"/>
      <c r="C233" s="129"/>
      <c r="D233" s="12"/>
      <c r="E233" s="96"/>
      <c r="F233" s="98"/>
      <c r="G233" s="98"/>
      <c r="H233" s="98"/>
      <c r="I233" s="97"/>
      <c r="J233" s="323"/>
      <c r="K233" s="132"/>
    </row>
    <row r="234" spans="2:13">
      <c r="B234" s="322"/>
      <c r="C234" s="129"/>
      <c r="D234" s="12"/>
      <c r="E234" s="96"/>
      <c r="F234" s="98"/>
      <c r="G234" s="98"/>
      <c r="H234" s="98"/>
      <c r="I234" s="97"/>
      <c r="J234" s="323"/>
      <c r="K234" s="132"/>
      <c r="M234" s="98"/>
    </row>
    <row r="235" spans="2:13">
      <c r="B235" s="322"/>
      <c r="C235" s="129"/>
      <c r="D235" s="12"/>
      <c r="E235" s="96"/>
      <c r="F235" s="98"/>
      <c r="G235" s="98"/>
      <c r="H235" s="98"/>
      <c r="I235" s="97"/>
      <c r="J235" s="323"/>
      <c r="K235" s="132"/>
    </row>
    <row r="236" spans="2:13">
      <c r="B236" s="322"/>
      <c r="C236" s="129"/>
      <c r="D236" s="12"/>
      <c r="E236" s="96"/>
      <c r="F236" s="98"/>
      <c r="G236" s="98"/>
      <c r="H236" s="98"/>
      <c r="I236" s="97"/>
      <c r="J236" s="323"/>
      <c r="K236" s="132"/>
    </row>
    <row r="237" spans="2:13">
      <c r="B237" s="322"/>
      <c r="C237" s="129"/>
      <c r="D237" s="12"/>
      <c r="E237" s="96"/>
      <c r="F237" s="98"/>
      <c r="G237" s="98"/>
      <c r="H237" s="98"/>
      <c r="I237" s="97"/>
      <c r="J237" s="323"/>
      <c r="K237" s="132"/>
    </row>
    <row r="238" spans="2:13">
      <c r="B238" s="322"/>
      <c r="C238" s="129"/>
      <c r="D238" s="12"/>
      <c r="E238" s="96"/>
      <c r="F238" s="98"/>
      <c r="G238" s="98"/>
      <c r="H238" s="98"/>
      <c r="I238" s="97"/>
      <c r="J238" s="323"/>
      <c r="K238" s="132"/>
      <c r="M238" s="98"/>
    </row>
    <row r="239" spans="2:13">
      <c r="B239" s="322"/>
      <c r="C239" s="129"/>
      <c r="D239" s="12"/>
      <c r="E239" s="96"/>
      <c r="F239" s="98"/>
      <c r="G239" s="98"/>
      <c r="H239" s="98"/>
      <c r="I239" s="97"/>
      <c r="J239" s="323"/>
      <c r="K239" s="132"/>
    </row>
    <row r="240" spans="2:13">
      <c r="B240" s="322"/>
      <c r="C240" s="129"/>
      <c r="D240" s="12"/>
      <c r="E240" s="96"/>
      <c r="F240" s="98"/>
      <c r="G240" s="98"/>
      <c r="H240" s="98"/>
      <c r="I240" s="97"/>
      <c r="J240" s="323"/>
      <c r="K240" s="132"/>
    </row>
    <row r="241" spans="2:11">
      <c r="B241" s="322"/>
      <c r="C241" s="129"/>
      <c r="D241" s="12"/>
      <c r="E241" s="96"/>
      <c r="F241" s="98"/>
      <c r="G241" s="98"/>
      <c r="H241" s="98"/>
      <c r="I241" s="97"/>
      <c r="J241" s="323"/>
      <c r="K241" s="132"/>
    </row>
    <row r="242" spans="2:11">
      <c r="B242" s="322"/>
      <c r="C242" s="129"/>
      <c r="D242" s="95"/>
      <c r="E242" s="96"/>
      <c r="F242" s="98"/>
      <c r="G242" s="98"/>
      <c r="H242" s="98"/>
      <c r="I242" s="97"/>
      <c r="J242" s="323"/>
      <c r="K242" s="132"/>
    </row>
    <row r="243" spans="2:11">
      <c r="B243" s="322"/>
      <c r="C243" s="129"/>
      <c r="D243" s="95" t="s">
        <v>151</v>
      </c>
      <c r="E243" s="96"/>
      <c r="F243" s="372" t="s">
        <v>101</v>
      </c>
      <c r="G243" s="373"/>
      <c r="H243" s="374"/>
      <c r="I243" s="97"/>
      <c r="J243" s="142">
        <f>SUM(J206:J242)</f>
        <v>0</v>
      </c>
      <c r="K243" s="132"/>
    </row>
    <row r="244" spans="2:11">
      <c r="B244" s="322"/>
      <c r="C244" s="129"/>
      <c r="D244" s="95"/>
      <c r="E244" s="96"/>
      <c r="F244" s="98"/>
      <c r="G244" s="98"/>
      <c r="H244" s="98"/>
      <c r="I244" s="97"/>
      <c r="J244" s="323"/>
      <c r="K244" s="132"/>
    </row>
    <row r="245" spans="2:11">
      <c r="B245" s="322"/>
      <c r="C245" s="129"/>
      <c r="D245" s="143" t="s">
        <v>160</v>
      </c>
      <c r="E245" s="96"/>
      <c r="F245" s="98"/>
      <c r="G245" s="98"/>
      <c r="H245" s="98"/>
      <c r="I245" s="97"/>
      <c r="J245" s="323"/>
      <c r="K245" s="132"/>
    </row>
    <row r="246" spans="2:11">
      <c r="B246" s="322"/>
      <c r="C246" s="129"/>
      <c r="D246" s="144"/>
      <c r="E246" s="96"/>
      <c r="F246" s="98"/>
      <c r="G246" s="98"/>
      <c r="H246" s="98"/>
      <c r="I246" s="97"/>
      <c r="J246" s="323"/>
      <c r="K246" s="132"/>
    </row>
    <row r="247" spans="2:11">
      <c r="B247" s="322"/>
      <c r="C247" s="129"/>
      <c r="D247" s="145" t="s">
        <v>215</v>
      </c>
      <c r="E247" s="96"/>
      <c r="F247" s="98"/>
      <c r="G247" s="98"/>
      <c r="H247" s="98"/>
      <c r="I247" s="97"/>
      <c r="J247" s="323"/>
      <c r="K247" s="132"/>
    </row>
    <row r="248" spans="2:11">
      <c r="B248" s="322"/>
      <c r="C248" s="129"/>
      <c r="D248" s="95"/>
      <c r="E248" s="96"/>
      <c r="F248" s="98"/>
      <c r="G248" s="98"/>
      <c r="H248" s="98"/>
      <c r="I248" s="97"/>
      <c r="J248" s="323"/>
      <c r="K248" s="132"/>
    </row>
    <row r="249" spans="2:11" ht="57">
      <c r="B249" s="322"/>
      <c r="C249" s="129"/>
      <c r="D249" s="310" t="s">
        <v>216</v>
      </c>
      <c r="E249" s="96"/>
      <c r="F249" s="98"/>
      <c r="G249" s="98"/>
      <c r="H249" s="98"/>
      <c r="I249" s="97"/>
      <c r="J249" s="64"/>
      <c r="K249" s="132"/>
    </row>
    <row r="250" spans="2:11">
      <c r="B250" s="322"/>
      <c r="C250" s="129"/>
      <c r="D250" s="95"/>
      <c r="E250" s="96"/>
      <c r="F250" s="98"/>
      <c r="G250" s="98"/>
      <c r="H250" s="98"/>
      <c r="I250" s="97"/>
      <c r="J250" s="323"/>
      <c r="K250" s="132"/>
    </row>
    <row r="251" spans="2:11">
      <c r="B251" s="322"/>
      <c r="C251" s="129"/>
      <c r="D251" s="324" t="s">
        <v>161</v>
      </c>
      <c r="E251" s="96"/>
      <c r="F251" s="62">
        <v>13</v>
      </c>
      <c r="G251" s="62" t="s">
        <v>214</v>
      </c>
      <c r="H251" s="146"/>
      <c r="I251" s="97"/>
      <c r="J251" s="325">
        <f>F251*H251</f>
        <v>0</v>
      </c>
      <c r="K251" s="132"/>
    </row>
    <row r="252" spans="2:11">
      <c r="B252" s="322"/>
      <c r="C252" s="129"/>
      <c r="D252" s="324" t="s">
        <v>162</v>
      </c>
      <c r="E252" s="96"/>
      <c r="F252" s="62">
        <v>13</v>
      </c>
      <c r="G252" s="62" t="s">
        <v>214</v>
      </c>
      <c r="H252" s="146"/>
      <c r="I252" s="97"/>
      <c r="J252" s="325">
        <f t="shared" ref="J252" si="80">F252*H252</f>
        <v>0</v>
      </c>
      <c r="K252" s="132"/>
    </row>
    <row r="253" spans="2:11">
      <c r="B253" s="322"/>
      <c r="C253" s="129"/>
      <c r="D253" s="95"/>
      <c r="E253" s="96"/>
      <c r="F253" s="62"/>
      <c r="G253" s="62"/>
      <c r="H253" s="98"/>
      <c r="I253" s="97"/>
      <c r="J253" s="323"/>
      <c r="K253" s="132"/>
    </row>
    <row r="254" spans="2:11">
      <c r="B254" s="322"/>
      <c r="C254" s="129"/>
      <c r="D254" s="59" t="s">
        <v>163</v>
      </c>
      <c r="E254" s="96"/>
      <c r="F254" s="98"/>
      <c r="G254" s="98"/>
      <c r="H254" s="98"/>
      <c r="I254" s="97"/>
      <c r="J254" s="323"/>
      <c r="K254" s="132"/>
    </row>
    <row r="255" spans="2:11">
      <c r="B255" s="322"/>
      <c r="C255" s="129"/>
      <c r="D255" s="95"/>
      <c r="E255" s="96"/>
      <c r="F255" s="98"/>
      <c r="G255" s="98"/>
      <c r="H255" s="98"/>
      <c r="I255" s="97"/>
      <c r="J255" s="323"/>
      <c r="K255" s="132"/>
    </row>
    <row r="256" spans="2:11">
      <c r="B256" s="322"/>
      <c r="C256" s="129"/>
      <c r="D256" s="310" t="s">
        <v>164</v>
      </c>
      <c r="E256" s="96"/>
      <c r="F256" s="98"/>
      <c r="G256" s="98"/>
      <c r="H256" s="98"/>
      <c r="I256" s="97"/>
      <c r="J256" s="323"/>
      <c r="K256" s="132"/>
    </row>
    <row r="257" spans="2:11">
      <c r="B257" s="322"/>
      <c r="C257" s="129"/>
      <c r="D257" s="95"/>
      <c r="E257" s="96"/>
      <c r="F257" s="98"/>
      <c r="G257" s="98"/>
      <c r="H257" s="98"/>
      <c r="I257" s="97"/>
      <c r="J257" s="323"/>
      <c r="K257" s="132"/>
    </row>
    <row r="258" spans="2:11">
      <c r="B258" s="322"/>
      <c r="C258" s="129"/>
      <c r="D258" s="324" t="s">
        <v>165</v>
      </c>
      <c r="E258" s="96"/>
      <c r="F258" s="147">
        <v>1</v>
      </c>
      <c r="G258" s="147" t="s">
        <v>168</v>
      </c>
      <c r="H258" s="146"/>
      <c r="I258" s="97"/>
      <c r="J258" s="323"/>
      <c r="K258" s="132"/>
    </row>
    <row r="259" spans="2:11">
      <c r="B259" s="322"/>
      <c r="C259" s="129"/>
      <c r="D259" s="324" t="s">
        <v>166</v>
      </c>
      <c r="E259" s="96"/>
      <c r="F259" s="147">
        <v>1</v>
      </c>
      <c r="G259" s="147" t="s">
        <v>168</v>
      </c>
      <c r="H259" s="146"/>
      <c r="I259" s="97"/>
      <c r="J259" s="323"/>
      <c r="K259" s="132"/>
    </row>
    <row r="260" spans="2:11">
      <c r="B260" s="322"/>
      <c r="C260" s="129"/>
      <c r="D260" s="324" t="s">
        <v>167</v>
      </c>
      <c r="E260" s="96"/>
      <c r="F260" s="147">
        <v>1</v>
      </c>
      <c r="G260" s="147" t="s">
        <v>168</v>
      </c>
      <c r="H260" s="146"/>
      <c r="I260" s="97"/>
      <c r="J260" s="323"/>
      <c r="K260" s="132"/>
    </row>
    <row r="261" spans="2:11">
      <c r="B261" s="322"/>
      <c r="C261" s="129"/>
      <c r="D261" s="324"/>
      <c r="E261" s="96"/>
      <c r="F261" s="98"/>
      <c r="G261" s="98"/>
      <c r="H261" s="98"/>
      <c r="I261" s="97"/>
      <c r="J261" s="323"/>
      <c r="K261" s="132"/>
    </row>
    <row r="262" spans="2:11">
      <c r="B262" s="322"/>
      <c r="C262" s="129"/>
      <c r="D262" s="95"/>
      <c r="E262" s="96"/>
      <c r="F262" s="98"/>
      <c r="G262" s="98"/>
      <c r="H262" s="98"/>
      <c r="I262" s="97"/>
      <c r="J262" s="323"/>
      <c r="K262" s="132"/>
    </row>
    <row r="263" spans="2:11">
      <c r="B263" s="322"/>
      <c r="C263" s="129"/>
      <c r="D263" s="310" t="s">
        <v>169</v>
      </c>
      <c r="E263" s="96"/>
      <c r="F263" s="98"/>
      <c r="G263" s="98"/>
      <c r="H263" s="98"/>
      <c r="I263" s="97"/>
      <c r="J263" s="323"/>
      <c r="K263" s="132"/>
    </row>
    <row r="264" spans="2:11">
      <c r="B264" s="322"/>
      <c r="C264" s="129"/>
      <c r="D264" s="310" t="s">
        <v>173</v>
      </c>
      <c r="E264" s="96"/>
      <c r="F264" s="98"/>
      <c r="G264" s="98"/>
      <c r="H264" s="98"/>
      <c r="I264" s="97"/>
      <c r="J264" s="323"/>
      <c r="K264" s="132"/>
    </row>
    <row r="265" spans="2:11">
      <c r="B265" s="322"/>
      <c r="C265" s="129"/>
      <c r="D265" s="338" t="s">
        <v>181</v>
      </c>
      <c r="E265" s="96"/>
      <c r="F265" s="98"/>
      <c r="G265" s="98"/>
      <c r="H265" s="98"/>
      <c r="I265" s="97"/>
      <c r="J265" s="323"/>
      <c r="K265" s="132"/>
    </row>
    <row r="266" spans="2:11">
      <c r="B266" s="322"/>
      <c r="C266" s="129"/>
      <c r="D266" s="95"/>
      <c r="E266" s="96"/>
      <c r="F266" s="98"/>
      <c r="G266" s="98"/>
      <c r="H266" s="98"/>
      <c r="I266" s="97"/>
      <c r="J266" s="323"/>
      <c r="K266" s="132"/>
    </row>
    <row r="267" spans="2:11">
      <c r="B267" s="322"/>
      <c r="C267" s="129"/>
      <c r="D267" s="324" t="s">
        <v>170</v>
      </c>
      <c r="E267" s="96"/>
      <c r="F267" s="62">
        <v>1</v>
      </c>
      <c r="G267" s="62" t="s">
        <v>176</v>
      </c>
      <c r="H267" s="146"/>
      <c r="I267" s="105"/>
      <c r="J267" s="327"/>
      <c r="K267" s="132"/>
    </row>
    <row r="268" spans="2:11">
      <c r="B268" s="322"/>
      <c r="C268" s="129"/>
      <c r="D268" s="324" t="s">
        <v>171</v>
      </c>
      <c r="E268" s="96"/>
      <c r="F268" s="147">
        <v>30</v>
      </c>
      <c r="G268" s="147" t="s">
        <v>172</v>
      </c>
      <c r="H268" s="299">
        <f>(H258+H259+H260)*H267</f>
        <v>0</v>
      </c>
      <c r="I268" s="105"/>
      <c r="J268" s="328">
        <f>F268*H268</f>
        <v>0</v>
      </c>
      <c r="K268" s="132"/>
    </row>
    <row r="269" spans="2:11">
      <c r="B269" s="322"/>
      <c r="C269" s="129"/>
      <c r="D269" s="95"/>
      <c r="E269" s="96"/>
      <c r="F269" s="98"/>
      <c r="G269" s="98"/>
      <c r="H269" s="98"/>
      <c r="I269" s="97"/>
      <c r="J269" s="323"/>
      <c r="K269" s="132"/>
    </row>
    <row r="270" spans="2:11">
      <c r="B270" s="322"/>
      <c r="C270" s="129"/>
      <c r="D270" s="324" t="s">
        <v>174</v>
      </c>
      <c r="E270" s="96"/>
      <c r="F270" s="62">
        <v>1</v>
      </c>
      <c r="G270" s="62" t="s">
        <v>176</v>
      </c>
      <c r="H270" s="146"/>
      <c r="I270" s="105"/>
      <c r="J270" s="327"/>
      <c r="K270" s="132"/>
    </row>
    <row r="271" spans="2:11">
      <c r="B271" s="322"/>
      <c r="C271" s="129"/>
      <c r="D271" s="324" t="s">
        <v>175</v>
      </c>
      <c r="E271" s="96"/>
      <c r="F271" s="147">
        <v>15</v>
      </c>
      <c r="G271" s="147" t="s">
        <v>172</v>
      </c>
      <c r="H271" s="299">
        <f>(H258+H259+H260)*H270</f>
        <v>0</v>
      </c>
      <c r="I271" s="105"/>
      <c r="J271" s="328">
        <f>F271*H271</f>
        <v>0</v>
      </c>
      <c r="K271" s="132"/>
    </row>
    <row r="272" spans="2:11">
      <c r="B272" s="322"/>
      <c r="C272" s="129"/>
      <c r="D272" s="95"/>
      <c r="E272" s="96"/>
      <c r="F272" s="98"/>
      <c r="G272" s="98"/>
      <c r="H272" s="98"/>
      <c r="I272" s="97"/>
      <c r="J272" s="323"/>
      <c r="K272" s="132"/>
    </row>
    <row r="273" spans="2:11">
      <c r="B273" s="322"/>
      <c r="C273" s="129"/>
      <c r="D273" s="324" t="s">
        <v>177</v>
      </c>
      <c r="E273" s="96"/>
      <c r="F273" s="62">
        <v>1</v>
      </c>
      <c r="G273" s="62" t="s">
        <v>176</v>
      </c>
      <c r="H273" s="146"/>
      <c r="I273" s="105"/>
      <c r="J273" s="327"/>
      <c r="K273" s="132"/>
    </row>
    <row r="274" spans="2:11">
      <c r="B274" s="322"/>
      <c r="C274" s="129"/>
      <c r="D274" s="324" t="s">
        <v>178</v>
      </c>
      <c r="E274" s="96"/>
      <c r="F274" s="147">
        <v>5</v>
      </c>
      <c r="G274" s="147" t="s">
        <v>172</v>
      </c>
      <c r="H274" s="299">
        <f>(H258+H259+H260)*H273</f>
        <v>0</v>
      </c>
      <c r="I274" s="105"/>
      <c r="J274" s="328">
        <f>F274*H274</f>
        <v>0</v>
      </c>
      <c r="K274" s="132"/>
    </row>
    <row r="275" spans="2:11">
      <c r="B275" s="322"/>
      <c r="C275" s="129"/>
      <c r="D275" s="95"/>
      <c r="E275" s="96"/>
      <c r="F275" s="98"/>
      <c r="G275" s="98"/>
      <c r="H275" s="98"/>
      <c r="I275" s="97"/>
      <c r="J275" s="323"/>
      <c r="K275" s="132"/>
    </row>
    <row r="276" spans="2:11">
      <c r="B276" s="322"/>
      <c r="C276" s="129"/>
      <c r="D276" s="95"/>
      <c r="E276" s="96"/>
      <c r="F276" s="98"/>
      <c r="G276" s="98"/>
      <c r="H276" s="98"/>
      <c r="I276" s="97"/>
      <c r="J276" s="323"/>
      <c r="K276" s="132"/>
    </row>
    <row r="277" spans="2:11">
      <c r="B277" s="322"/>
      <c r="C277" s="129"/>
      <c r="D277" s="310" t="s">
        <v>179</v>
      </c>
      <c r="E277" s="96"/>
      <c r="F277" s="62">
        <v>1</v>
      </c>
      <c r="G277" s="62" t="s">
        <v>176</v>
      </c>
      <c r="H277" s="146"/>
      <c r="I277" s="97"/>
      <c r="J277" s="323"/>
      <c r="K277" s="132"/>
    </row>
    <row r="278" spans="2:11">
      <c r="B278" s="322"/>
      <c r="C278" s="129"/>
      <c r="D278" s="324" t="s">
        <v>180</v>
      </c>
      <c r="E278" s="96"/>
      <c r="F278" s="62">
        <v>1</v>
      </c>
      <c r="G278" s="62" t="s">
        <v>182</v>
      </c>
      <c r="H278" s="299">
        <v>2500</v>
      </c>
      <c r="I278" s="97"/>
      <c r="J278" s="329">
        <f>(H278*H277)+H278</f>
        <v>2500</v>
      </c>
      <c r="K278" s="132"/>
    </row>
    <row r="279" spans="2:11">
      <c r="B279" s="322"/>
      <c r="C279" s="129"/>
      <c r="D279" s="95"/>
      <c r="E279" s="96"/>
      <c r="F279" s="98"/>
      <c r="G279" s="98"/>
      <c r="H279" s="98"/>
      <c r="I279" s="97"/>
      <c r="J279" s="323"/>
      <c r="K279" s="132"/>
    </row>
    <row r="280" spans="2:11">
      <c r="B280" s="322"/>
      <c r="C280" s="129"/>
      <c r="D280" s="95" t="s">
        <v>159</v>
      </c>
      <c r="E280" s="96"/>
      <c r="F280" s="372" t="s">
        <v>203</v>
      </c>
      <c r="G280" s="373"/>
      <c r="H280" s="374"/>
      <c r="I280" s="97"/>
      <c r="J280" s="142">
        <f>SUM(J245:J279)</f>
        <v>2500</v>
      </c>
      <c r="K280" s="132"/>
    </row>
    <row r="281" spans="2:11">
      <c r="B281" s="322"/>
      <c r="C281" s="129"/>
      <c r="D281" s="318"/>
      <c r="E281" s="60"/>
      <c r="F281" s="319"/>
      <c r="G281" s="319"/>
      <c r="H281" s="320"/>
      <c r="I281" s="64"/>
      <c r="J281" s="317"/>
      <c r="K281" s="132"/>
    </row>
    <row r="282" spans="2:11" s="37" customFormat="1">
      <c r="B282" s="322"/>
      <c r="C282" s="129"/>
      <c r="D282" s="330" t="s">
        <v>103</v>
      </c>
      <c r="E282" s="60"/>
      <c r="F282" s="319"/>
      <c r="G282" s="319"/>
      <c r="H282" s="320"/>
      <c r="I282" s="64"/>
      <c r="J282" s="317" t="s">
        <v>105</v>
      </c>
      <c r="K282" s="132"/>
    </row>
    <row r="283" spans="2:11" s="37" customFormat="1">
      <c r="B283" s="322"/>
      <c r="C283" s="129"/>
      <c r="D283" s="318"/>
      <c r="E283" s="60"/>
      <c r="F283" s="319"/>
      <c r="G283" s="319"/>
      <c r="H283" s="320"/>
      <c r="I283" s="64"/>
      <c r="J283" s="317"/>
      <c r="K283" s="132"/>
    </row>
    <row r="284" spans="2:11" s="37" customFormat="1">
      <c r="B284" s="322"/>
      <c r="C284" s="129"/>
      <c r="D284" s="331" t="s">
        <v>100</v>
      </c>
      <c r="E284" s="60"/>
      <c r="F284" s="319"/>
      <c r="G284" s="319"/>
      <c r="H284" s="320"/>
      <c r="I284" s="64"/>
      <c r="J284" s="317">
        <f>J47</f>
        <v>0</v>
      </c>
      <c r="K284" s="132"/>
    </row>
    <row r="285" spans="2:11" s="37" customFormat="1">
      <c r="B285" s="322"/>
      <c r="C285" s="129"/>
      <c r="D285" s="331" t="s">
        <v>99</v>
      </c>
      <c r="E285" s="60"/>
      <c r="F285" s="319"/>
      <c r="G285" s="319"/>
      <c r="H285" s="320"/>
      <c r="I285" s="64"/>
      <c r="J285" s="317">
        <f>J86</f>
        <v>0</v>
      </c>
      <c r="K285" s="132"/>
    </row>
    <row r="286" spans="2:11" s="37" customFormat="1">
      <c r="B286" s="322"/>
      <c r="C286" s="129"/>
      <c r="D286" s="331" t="s">
        <v>98</v>
      </c>
      <c r="E286" s="60"/>
      <c r="F286" s="319"/>
      <c r="G286" s="319"/>
      <c r="H286" s="320"/>
      <c r="I286" s="64"/>
      <c r="J286" s="317">
        <f>J126</f>
        <v>0</v>
      </c>
      <c r="K286" s="132"/>
    </row>
    <row r="287" spans="2:11" s="37" customFormat="1">
      <c r="B287" s="322"/>
      <c r="C287" s="129"/>
      <c r="D287" s="331" t="s">
        <v>104</v>
      </c>
      <c r="E287" s="60"/>
      <c r="F287" s="319"/>
      <c r="G287" s="319"/>
      <c r="H287" s="320"/>
      <c r="I287" s="64"/>
      <c r="J287" s="148">
        <f>J166</f>
        <v>0</v>
      </c>
      <c r="K287" s="132"/>
    </row>
    <row r="288" spans="2:11" s="37" customFormat="1">
      <c r="B288" s="322"/>
      <c r="C288" s="129"/>
      <c r="D288" s="331" t="s">
        <v>107</v>
      </c>
      <c r="E288" s="60"/>
      <c r="F288" s="319"/>
      <c r="G288" s="319"/>
      <c r="H288" s="320"/>
      <c r="I288" s="64"/>
      <c r="J288" s="148">
        <f>J205</f>
        <v>0</v>
      </c>
      <c r="K288" s="132"/>
    </row>
    <row r="289" spans="2:11" s="37" customFormat="1">
      <c r="B289" s="322"/>
      <c r="C289" s="129"/>
      <c r="D289" s="331" t="s">
        <v>151</v>
      </c>
      <c r="E289" s="60"/>
      <c r="F289" s="319"/>
      <c r="G289" s="319"/>
      <c r="H289" s="320"/>
      <c r="I289" s="64"/>
      <c r="J289" s="317">
        <f>J243</f>
        <v>0</v>
      </c>
      <c r="K289" s="132"/>
    </row>
    <row r="290" spans="2:11" s="37" customFormat="1">
      <c r="B290" s="322"/>
      <c r="C290" s="129"/>
      <c r="D290" s="331"/>
      <c r="E290" s="60"/>
      <c r="F290" s="319"/>
      <c r="G290" s="319"/>
      <c r="H290" s="320"/>
      <c r="I290" s="64"/>
      <c r="J290" s="317"/>
      <c r="K290" s="132"/>
    </row>
    <row r="291" spans="2:11" s="37" customFormat="1">
      <c r="B291" s="322"/>
      <c r="C291" s="129"/>
      <c r="D291" s="331"/>
      <c r="E291" s="60"/>
      <c r="F291" s="319"/>
      <c r="G291" s="319"/>
      <c r="H291" s="332"/>
      <c r="I291" s="64"/>
      <c r="J291" s="317"/>
      <c r="K291" s="132"/>
    </row>
    <row r="292" spans="2:11" s="37" customFormat="1">
      <c r="B292" s="322"/>
      <c r="C292" s="129"/>
      <c r="D292" s="333"/>
      <c r="E292" s="60"/>
      <c r="F292" s="319"/>
      <c r="G292" s="319"/>
      <c r="H292" s="320"/>
      <c r="I292" s="64"/>
      <c r="J292" s="317"/>
      <c r="K292" s="132"/>
    </row>
    <row r="293" spans="2:11" s="37" customFormat="1">
      <c r="B293" s="322"/>
      <c r="C293" s="129"/>
      <c r="D293" s="318" t="s">
        <v>154</v>
      </c>
      <c r="E293" s="60"/>
      <c r="F293" s="334" t="s">
        <v>106</v>
      </c>
      <c r="G293" s="319"/>
      <c r="H293" s="320"/>
      <c r="I293" s="64"/>
      <c r="J293" s="149">
        <f>SUM(J284:J291)</f>
        <v>0</v>
      </c>
      <c r="K293" s="132"/>
    </row>
    <row r="294" spans="2:11" s="37" customFormat="1">
      <c r="B294" s="322"/>
      <c r="C294" s="129"/>
      <c r="D294" s="318"/>
      <c r="E294" s="60"/>
      <c r="F294" s="319"/>
      <c r="G294" s="319"/>
      <c r="H294" s="320"/>
      <c r="I294" s="64"/>
      <c r="J294" s="317"/>
      <c r="K294" s="132"/>
    </row>
    <row r="295" spans="2:11" s="37" customFormat="1" ht="45">
      <c r="B295" s="322"/>
      <c r="C295" s="129"/>
      <c r="D295" s="335" t="s">
        <v>212</v>
      </c>
      <c r="E295" s="60"/>
      <c r="F295" s="334"/>
      <c r="G295" s="319"/>
      <c r="H295" s="320"/>
      <c r="I295" s="64"/>
      <c r="J295" s="148"/>
      <c r="K295" s="132"/>
    </row>
    <row r="296" spans="2:11" s="37" customFormat="1">
      <c r="B296" s="322"/>
      <c r="C296" s="129"/>
      <c r="D296" s="336"/>
      <c r="E296" s="60"/>
      <c r="F296" s="319"/>
      <c r="G296" s="319"/>
      <c r="H296" s="320"/>
      <c r="I296" s="64"/>
      <c r="J296" s="148"/>
      <c r="K296" s="132"/>
    </row>
    <row r="297" spans="2:11" s="37" customFormat="1">
      <c r="B297" s="322"/>
      <c r="C297" s="129"/>
      <c r="D297" s="318"/>
      <c r="E297" s="60"/>
      <c r="F297" s="319"/>
      <c r="G297" s="319"/>
      <c r="H297" s="320"/>
      <c r="I297" s="64"/>
      <c r="J297" s="317"/>
      <c r="K297" s="132"/>
    </row>
    <row r="298" spans="2:11" s="37" customFormat="1">
      <c r="B298" s="322"/>
      <c r="C298" s="129"/>
      <c r="D298" s="318"/>
      <c r="E298" s="60"/>
      <c r="F298" s="319"/>
      <c r="G298" s="319"/>
      <c r="H298" s="320"/>
      <c r="I298" s="64"/>
      <c r="J298" s="317"/>
      <c r="K298" s="132"/>
    </row>
    <row r="299" spans="2:11" s="37" customFormat="1">
      <c r="B299" s="322"/>
      <c r="C299" s="129"/>
      <c r="D299" s="318"/>
      <c r="E299" s="60"/>
      <c r="F299" s="319"/>
      <c r="G299" s="319"/>
      <c r="H299" s="320"/>
      <c r="I299" s="64"/>
      <c r="J299" s="317"/>
      <c r="K299" s="132"/>
    </row>
    <row r="300" spans="2:11" s="37" customFormat="1">
      <c r="B300" s="322"/>
      <c r="C300" s="129"/>
      <c r="D300" s="318"/>
      <c r="E300" s="60"/>
      <c r="F300" s="319"/>
      <c r="G300" s="319"/>
      <c r="H300" s="320"/>
      <c r="I300" s="64"/>
      <c r="J300" s="317"/>
      <c r="K300" s="132"/>
    </row>
    <row r="301" spans="2:11" s="37" customFormat="1">
      <c r="B301" s="322"/>
      <c r="C301" s="129"/>
      <c r="D301" s="318"/>
      <c r="E301" s="60"/>
      <c r="F301" s="319"/>
      <c r="G301" s="319"/>
      <c r="H301" s="320"/>
      <c r="I301" s="64"/>
      <c r="J301" s="317"/>
      <c r="K301" s="132"/>
    </row>
    <row r="302" spans="2:11" s="37" customFormat="1">
      <c r="B302" s="322"/>
      <c r="C302" s="129"/>
      <c r="D302" s="318"/>
      <c r="E302" s="60"/>
      <c r="F302" s="319"/>
      <c r="G302" s="319"/>
      <c r="H302" s="320"/>
      <c r="I302" s="64"/>
      <c r="J302" s="317"/>
      <c r="K302" s="132"/>
    </row>
    <row r="303" spans="2:11" s="37" customFormat="1">
      <c r="B303" s="322"/>
      <c r="C303" s="129"/>
      <c r="D303" s="318"/>
      <c r="E303" s="60"/>
      <c r="F303" s="319"/>
      <c r="G303" s="319"/>
      <c r="H303" s="320"/>
      <c r="I303" s="64"/>
      <c r="J303" s="317"/>
      <c r="K303" s="132"/>
    </row>
    <row r="304" spans="2:11" s="37" customFormat="1">
      <c r="B304" s="322"/>
      <c r="C304" s="129"/>
      <c r="D304" s="318"/>
      <c r="E304" s="60"/>
      <c r="F304" s="319"/>
      <c r="G304" s="319"/>
      <c r="H304" s="320"/>
      <c r="I304" s="64"/>
      <c r="J304" s="317"/>
      <c r="K304" s="132"/>
    </row>
    <row r="305" spans="2:11" s="37" customFormat="1">
      <c r="B305" s="322"/>
      <c r="C305" s="129"/>
      <c r="D305" s="318"/>
      <c r="E305" s="60"/>
      <c r="F305" s="319"/>
      <c r="G305" s="319"/>
      <c r="H305" s="320"/>
      <c r="I305" s="64"/>
      <c r="J305" s="317"/>
      <c r="K305" s="132"/>
    </row>
    <row r="306" spans="2:11" s="37" customFormat="1">
      <c r="B306" s="322"/>
      <c r="C306" s="129"/>
      <c r="D306" s="318"/>
      <c r="E306" s="60"/>
      <c r="F306" s="319"/>
      <c r="G306" s="319"/>
      <c r="H306" s="320"/>
      <c r="I306" s="64"/>
      <c r="J306" s="317"/>
      <c r="K306" s="132"/>
    </row>
    <row r="307" spans="2:11" s="37" customFormat="1">
      <c r="B307" s="322"/>
      <c r="C307" s="129"/>
      <c r="D307" s="318"/>
      <c r="E307" s="60"/>
      <c r="F307" s="319"/>
      <c r="G307" s="319"/>
      <c r="H307" s="320"/>
      <c r="I307" s="64"/>
      <c r="J307" s="317"/>
      <c r="K307" s="132"/>
    </row>
    <row r="308" spans="2:11">
      <c r="B308" s="322"/>
      <c r="C308" s="129"/>
      <c r="D308" s="318"/>
      <c r="E308" s="60"/>
      <c r="F308" s="319"/>
      <c r="G308" s="319"/>
      <c r="H308" s="320"/>
      <c r="I308" s="64"/>
      <c r="J308" s="317"/>
      <c r="K308" s="132"/>
    </row>
    <row r="309" spans="2:11">
      <c r="B309" s="322"/>
      <c r="C309" s="129"/>
      <c r="D309" s="318"/>
      <c r="E309" s="60"/>
      <c r="F309" s="319"/>
      <c r="G309" s="319"/>
      <c r="H309" s="320"/>
      <c r="I309" s="64"/>
      <c r="J309" s="317"/>
      <c r="K309" s="132"/>
    </row>
    <row r="310" spans="2:11">
      <c r="B310" s="322"/>
      <c r="C310" s="129"/>
      <c r="D310" s="318"/>
      <c r="E310" s="60"/>
      <c r="F310" s="319"/>
      <c r="G310" s="319"/>
      <c r="H310" s="320"/>
      <c r="I310" s="64"/>
      <c r="J310" s="317"/>
      <c r="K310" s="132"/>
    </row>
    <row r="311" spans="2:11">
      <c r="B311" s="322"/>
      <c r="C311" s="129"/>
      <c r="D311" s="318"/>
      <c r="E311" s="60"/>
      <c r="F311" s="319"/>
      <c r="G311" s="319"/>
      <c r="H311" s="320"/>
      <c r="I311" s="64"/>
      <c r="J311" s="317"/>
      <c r="K311" s="132"/>
    </row>
    <row r="312" spans="2:11">
      <c r="B312" s="322"/>
      <c r="C312" s="129"/>
      <c r="D312" s="318"/>
      <c r="E312" s="60"/>
      <c r="F312" s="319"/>
      <c r="G312" s="319"/>
      <c r="H312" s="320"/>
      <c r="I312" s="64"/>
      <c r="J312" s="317"/>
      <c r="K312" s="132"/>
    </row>
    <row r="313" spans="2:11">
      <c r="B313" s="322"/>
      <c r="C313" s="129"/>
      <c r="D313" s="318"/>
      <c r="E313" s="60"/>
      <c r="F313" s="319"/>
      <c r="G313" s="319"/>
      <c r="H313" s="320"/>
      <c r="I313" s="64"/>
      <c r="J313" s="317"/>
      <c r="K313" s="132"/>
    </row>
    <row r="314" spans="2:11">
      <c r="B314" s="322"/>
      <c r="C314" s="129"/>
      <c r="D314" s="318"/>
      <c r="E314" s="60"/>
      <c r="F314" s="319"/>
      <c r="G314" s="319"/>
      <c r="H314" s="320"/>
      <c r="I314" s="64"/>
      <c r="J314" s="317"/>
      <c r="K314" s="132"/>
    </row>
    <row r="315" spans="2:11">
      <c r="B315" s="322"/>
      <c r="C315" s="129"/>
      <c r="D315" s="318"/>
      <c r="E315" s="60"/>
      <c r="F315" s="319"/>
      <c r="G315" s="319"/>
      <c r="H315" s="320"/>
      <c r="I315" s="64"/>
      <c r="J315" s="317"/>
      <c r="K315" s="132"/>
    </row>
    <row r="316" spans="2:11">
      <c r="B316" s="322"/>
      <c r="C316" s="129"/>
      <c r="D316" s="318"/>
      <c r="E316" s="60"/>
      <c r="F316" s="319"/>
      <c r="G316" s="319"/>
      <c r="H316" s="320"/>
      <c r="I316" s="64"/>
      <c r="J316" s="317"/>
      <c r="K316" s="132"/>
    </row>
    <row r="317" spans="2:11">
      <c r="B317" s="322"/>
      <c r="C317" s="129"/>
      <c r="D317" s="318"/>
      <c r="E317" s="60"/>
      <c r="F317" s="319"/>
      <c r="G317" s="319"/>
      <c r="H317" s="320"/>
      <c r="I317" s="64"/>
      <c r="J317" s="138"/>
      <c r="K317" s="132"/>
    </row>
    <row r="318" spans="2:11">
      <c r="B318" s="339"/>
      <c r="C318" s="129"/>
      <c r="D318" s="49"/>
      <c r="E318" s="60"/>
      <c r="G318" s="319"/>
      <c r="I318" s="64"/>
      <c r="K318" s="132"/>
    </row>
    <row r="319" spans="2:11">
      <c r="C319" s="129"/>
      <c r="E319" s="60"/>
      <c r="I319" s="64"/>
      <c r="K319" s="132"/>
    </row>
  </sheetData>
  <sheetProtection algorithmName="SHA-512" hashValue="t6IQAByufF9AJ6ibiJRbFBkLpOqtY2mqliARaioy6OaJN0VZq7FB7SWGDcpooUaf7HfHh0CMzLAjnC5LxiR4JA==" saltValue="UneJICS72yQdeMqdqoZScg==" spinCount="100000" sheet="1" objects="1" scenarios="1"/>
  <mergeCells count="10">
    <mergeCell ref="F147:H147"/>
    <mergeCell ref="F166:H166"/>
    <mergeCell ref="F205:H205"/>
    <mergeCell ref="F280:H280"/>
    <mergeCell ref="F243:H243"/>
    <mergeCell ref="B3:C3"/>
    <mergeCell ref="F5:K5"/>
    <mergeCell ref="F47:H47"/>
    <mergeCell ref="F86:H86"/>
    <mergeCell ref="F126:H126"/>
  </mergeCells>
  <printOptions horizontalCentered="1"/>
  <pageMargins left="0.25" right="0.25" top="0.75" bottom="0.75" header="0.3" footer="0.3"/>
  <pageSetup paperSize="9" scale="94" orientation="portrait" r:id="rId1"/>
  <headerFooter alignWithMargins="0">
    <oddFooter>&amp;R&amp;P of &amp;N</oddFooter>
  </headerFooter>
  <rowBreaks count="7" manualBreakCount="7">
    <brk id="47" min="1" max="10" man="1"/>
    <brk id="86" min="1" max="10" man="1"/>
    <brk id="126" min="1" max="10" man="1"/>
    <brk id="166" min="1" max="10" man="1"/>
    <brk id="205" min="1" max="10" man="1"/>
    <brk id="243" min="1" max="10" man="1"/>
    <brk id="280" min="1"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9"/>
  <sheetViews>
    <sheetView tabSelected="1" view="pageBreakPreview" zoomScale="75" zoomScaleNormal="100" zoomScaleSheetLayoutView="75" workbookViewId="0">
      <pane xSplit="11" ySplit="7" topLeftCell="L239" activePane="bottomRight" state="frozen"/>
      <selection activeCell="B24" sqref="B24:G24"/>
      <selection pane="topRight" activeCell="B24" sqref="B24:G24"/>
      <selection pane="bottomLeft" activeCell="B24" sqref="B24:G24"/>
      <selection pane="bottomRight" activeCell="B24" sqref="B24:G24"/>
    </sheetView>
  </sheetViews>
  <sheetFormatPr defaultColWidth="8.85546875" defaultRowHeight="15"/>
  <cols>
    <col min="1" max="1" width="0.28515625" style="6" customWidth="1"/>
    <col min="2" max="2" width="6.42578125" style="38" customWidth="1"/>
    <col min="3" max="3" width="0.42578125" style="39" customWidth="1"/>
    <col min="4" max="4" width="52.85546875" style="40" customWidth="1"/>
    <col min="5" max="5" width="0.42578125" style="32" customWidth="1"/>
    <col min="6" max="6" width="6.28515625" style="33" customWidth="1"/>
    <col min="7" max="7" width="5.85546875" style="33" bestFit="1" customWidth="1"/>
    <col min="8" max="8" width="14.42578125" style="34" bestFit="1" customWidth="1"/>
    <col min="9" max="9" width="0.42578125" style="35" customWidth="1"/>
    <col min="10" max="10" width="14.28515625" style="36" bestFit="1" customWidth="1"/>
    <col min="11" max="11" width="0.42578125" style="26" customWidth="1"/>
    <col min="12" max="12" width="35.28515625" style="37" customWidth="1"/>
    <col min="13" max="18" width="8.85546875" style="6"/>
    <col min="19" max="19" width="11.28515625" style="6" customWidth="1"/>
    <col min="20" max="16384" width="8.85546875" style="6"/>
  </cols>
  <sheetData>
    <row r="1" spans="1:12" ht="64.900000000000006" customHeight="1" thickBot="1">
      <c r="B1" s="13"/>
      <c r="C1" s="1"/>
      <c r="D1" s="14"/>
      <c r="E1" s="3"/>
      <c r="F1" s="4"/>
      <c r="G1" s="4"/>
      <c r="H1" s="15"/>
      <c r="I1" s="5"/>
      <c r="J1" s="16"/>
      <c r="K1" s="4"/>
      <c r="L1" s="17"/>
    </row>
    <row r="2" spans="1:12">
      <c r="B2" s="18"/>
      <c r="C2" s="19"/>
      <c r="D2" s="20"/>
      <c r="E2" s="21"/>
      <c r="F2" s="22"/>
      <c r="G2" s="22"/>
      <c r="H2" s="23"/>
      <c r="I2" s="24"/>
      <c r="J2" s="25"/>
      <c r="L2" s="27"/>
    </row>
    <row r="3" spans="1:12" ht="28.5">
      <c r="B3" s="367" t="s">
        <v>0</v>
      </c>
      <c r="C3" s="367"/>
      <c r="D3" s="28" t="str">
        <f>Summary!B3</f>
        <v>Albion, Redbridge &amp; Shirley Towers - Lift Replacements</v>
      </c>
      <c r="E3" s="21"/>
      <c r="F3" s="22"/>
      <c r="G3" s="22"/>
      <c r="H3" s="23"/>
      <c r="I3" s="24"/>
      <c r="J3" s="25"/>
      <c r="K3" s="29"/>
      <c r="L3" s="30"/>
    </row>
    <row r="4" spans="1:12">
      <c r="B4" s="31" t="s">
        <v>1</v>
      </c>
      <c r="C4" s="7"/>
      <c r="D4" s="28" t="str">
        <f>Summary!B4</f>
        <v>RP300399</v>
      </c>
    </row>
    <row r="5" spans="1:12">
      <c r="D5" s="28" t="s">
        <v>155</v>
      </c>
      <c r="F5" s="368" t="s">
        <v>4</v>
      </c>
      <c r="G5" s="368"/>
      <c r="H5" s="368"/>
      <c r="I5" s="368"/>
      <c r="J5" s="368"/>
      <c r="K5" s="368"/>
    </row>
    <row r="6" spans="1:12" ht="6.75" customHeight="1">
      <c r="F6" s="41"/>
      <c r="G6" s="41"/>
      <c r="H6" s="42"/>
      <c r="I6" s="41"/>
      <c r="J6" s="43"/>
    </row>
    <row r="7" spans="1:12" s="46" customFormat="1">
      <c r="A7" s="340"/>
      <c r="B7" s="341" t="s">
        <v>15</v>
      </c>
      <c r="C7" s="342"/>
      <c r="D7" s="343" t="s">
        <v>2</v>
      </c>
      <c r="E7" s="344"/>
      <c r="F7" s="345" t="s">
        <v>25</v>
      </c>
      <c r="G7" s="346" t="s">
        <v>26</v>
      </c>
      <c r="H7" s="44" t="s">
        <v>27</v>
      </c>
      <c r="I7" s="315"/>
      <c r="J7" s="315" t="s">
        <v>28</v>
      </c>
      <c r="K7" s="45"/>
      <c r="L7" s="8"/>
    </row>
    <row r="8" spans="1:12" s="56" customFormat="1" ht="9" customHeight="1">
      <c r="B8" s="47"/>
      <c r="C8" s="48"/>
      <c r="D8" s="49"/>
      <c r="E8" s="50"/>
      <c r="F8" s="51"/>
      <c r="G8" s="52"/>
      <c r="H8" s="53"/>
      <c r="I8" s="54"/>
      <c r="J8" s="148"/>
      <c r="K8" s="55"/>
      <c r="L8" s="10"/>
    </row>
    <row r="9" spans="1:12" s="67" customFormat="1" ht="14.25">
      <c r="B9" s="57">
        <v>1</v>
      </c>
      <c r="C9" s="58"/>
      <c r="D9" s="59" t="s">
        <v>47</v>
      </c>
      <c r="E9" s="60"/>
      <c r="F9" s="61"/>
      <c r="G9" s="62"/>
      <c r="H9" s="63"/>
      <c r="I9" s="64"/>
      <c r="J9" s="64"/>
      <c r="K9" s="65"/>
      <c r="L9" s="66"/>
    </row>
    <row r="10" spans="1:12" s="67" customFormat="1">
      <c r="B10" s="57"/>
      <c r="C10" s="58"/>
      <c r="D10" s="68"/>
      <c r="E10" s="60"/>
      <c r="F10" s="62"/>
      <c r="G10" s="62"/>
      <c r="H10" s="69"/>
      <c r="I10" s="64"/>
      <c r="J10" s="64"/>
      <c r="K10" s="65"/>
      <c r="L10" s="66"/>
    </row>
    <row r="11" spans="1:12" s="67" customFormat="1" ht="28.5">
      <c r="B11" s="57">
        <v>1.1000000000000001</v>
      </c>
      <c r="C11" s="58"/>
      <c r="D11" s="70" t="s">
        <v>48</v>
      </c>
      <c r="E11" s="60"/>
      <c r="F11" s="62">
        <v>1</v>
      </c>
      <c r="G11" s="62" t="s">
        <v>176</v>
      </c>
      <c r="H11" s="69"/>
      <c r="I11" s="64"/>
      <c r="J11" s="64">
        <f>F11*H11</f>
        <v>0</v>
      </c>
      <c r="K11" s="65"/>
      <c r="L11" s="66"/>
    </row>
    <row r="12" spans="1:12" s="67" customFormat="1" ht="14.25">
      <c r="B12" s="57"/>
      <c r="C12" s="58"/>
      <c r="D12" s="70"/>
      <c r="E12" s="60"/>
      <c r="F12" s="62"/>
      <c r="G12" s="62"/>
      <c r="H12" s="69"/>
      <c r="I12" s="64"/>
      <c r="J12" s="64"/>
      <c r="K12" s="65"/>
      <c r="L12" s="66"/>
    </row>
    <row r="13" spans="1:12" s="67" customFormat="1" ht="14.25">
      <c r="B13" s="57">
        <v>2</v>
      </c>
      <c r="C13" s="58"/>
      <c r="D13" s="71" t="s">
        <v>93</v>
      </c>
      <c r="E13" s="60"/>
      <c r="F13" s="62"/>
      <c r="G13" s="62"/>
      <c r="H13" s="69"/>
      <c r="I13" s="64"/>
      <c r="J13" s="64"/>
      <c r="K13" s="65"/>
      <c r="L13" s="66"/>
    </row>
    <row r="14" spans="1:12" s="67" customFormat="1">
      <c r="B14" s="57"/>
      <c r="C14" s="58"/>
      <c r="D14" s="68"/>
      <c r="E14" s="60"/>
      <c r="F14" s="62"/>
      <c r="G14" s="62"/>
      <c r="H14" s="69"/>
      <c r="I14" s="64"/>
      <c r="J14" s="64"/>
      <c r="K14" s="65"/>
      <c r="L14" s="66"/>
    </row>
    <row r="15" spans="1:12" s="67" customFormat="1" ht="14.25">
      <c r="B15" s="57">
        <v>2.1</v>
      </c>
      <c r="C15" s="58"/>
      <c r="D15" s="70" t="s">
        <v>49</v>
      </c>
      <c r="E15" s="60"/>
      <c r="F15" s="62">
        <v>1</v>
      </c>
      <c r="G15" s="62" t="s">
        <v>176</v>
      </c>
      <c r="H15" s="69"/>
      <c r="I15" s="64"/>
      <c r="J15" s="64">
        <f>F15*H15</f>
        <v>0</v>
      </c>
      <c r="K15" s="65"/>
      <c r="L15" s="66"/>
    </row>
    <row r="16" spans="1:12" s="67" customFormat="1" ht="14.25">
      <c r="B16" s="57"/>
      <c r="C16" s="58"/>
      <c r="D16" s="70"/>
      <c r="E16" s="60"/>
      <c r="F16" s="62"/>
      <c r="G16" s="62"/>
      <c r="H16" s="69"/>
      <c r="I16" s="64"/>
      <c r="J16" s="64"/>
      <c r="K16" s="65"/>
      <c r="L16" s="66"/>
    </row>
    <row r="17" spans="2:12" s="67" customFormat="1" ht="14.25">
      <c r="B17" s="57">
        <v>2.2000000000000002</v>
      </c>
      <c r="C17" s="58"/>
      <c r="D17" s="70" t="s">
        <v>117</v>
      </c>
      <c r="E17" s="60"/>
      <c r="F17" s="62">
        <v>1</v>
      </c>
      <c r="G17" s="62" t="s">
        <v>176</v>
      </c>
      <c r="H17" s="69"/>
      <c r="I17" s="64"/>
      <c r="J17" s="64">
        <f t="shared" ref="J17" si="0">F17*H17</f>
        <v>0</v>
      </c>
      <c r="K17" s="65"/>
      <c r="L17" s="66"/>
    </row>
    <row r="18" spans="2:12" s="67" customFormat="1" ht="14.25">
      <c r="B18" s="57"/>
      <c r="C18" s="58"/>
      <c r="D18" s="70"/>
      <c r="E18" s="60"/>
      <c r="F18" s="62"/>
      <c r="G18" s="62"/>
      <c r="H18" s="69"/>
      <c r="I18" s="64"/>
      <c r="J18" s="64"/>
      <c r="K18" s="65"/>
      <c r="L18" s="66"/>
    </row>
    <row r="19" spans="2:12" s="67" customFormat="1" ht="14.25">
      <c r="B19" s="57">
        <v>3</v>
      </c>
      <c r="C19" s="58"/>
      <c r="D19" s="71" t="s">
        <v>94</v>
      </c>
      <c r="E19" s="60"/>
      <c r="F19" s="62"/>
      <c r="G19" s="62"/>
      <c r="H19" s="69"/>
      <c r="I19" s="64"/>
      <c r="J19" s="64"/>
      <c r="K19" s="65"/>
      <c r="L19" s="66"/>
    </row>
    <row r="20" spans="2:12" s="67" customFormat="1" ht="14.25">
      <c r="B20" s="57"/>
      <c r="C20" s="58"/>
      <c r="D20" s="70"/>
      <c r="E20" s="60"/>
      <c r="F20" s="62"/>
      <c r="G20" s="62"/>
      <c r="H20" s="69"/>
      <c r="I20" s="64"/>
      <c r="J20" s="64"/>
      <c r="K20" s="65"/>
      <c r="L20" s="66"/>
    </row>
    <row r="21" spans="2:12" s="74" customFormat="1" ht="14.25">
      <c r="B21" s="57">
        <v>3.1</v>
      </c>
      <c r="C21" s="70"/>
      <c r="D21" s="72" t="s">
        <v>50</v>
      </c>
      <c r="E21" s="60"/>
      <c r="F21" s="62">
        <v>1</v>
      </c>
      <c r="G21" s="62" t="s">
        <v>176</v>
      </c>
      <c r="H21" s="69"/>
      <c r="I21" s="64"/>
      <c r="J21" s="64">
        <f t="shared" ref="J21" si="1">F21*H21</f>
        <v>0</v>
      </c>
      <c r="K21" s="65"/>
      <c r="L21" s="73"/>
    </row>
    <row r="22" spans="2:12" s="74" customFormat="1" ht="14.25">
      <c r="B22" s="57"/>
      <c r="C22" s="70"/>
      <c r="D22" s="75"/>
      <c r="E22" s="60"/>
      <c r="F22" s="76"/>
      <c r="G22" s="62"/>
      <c r="H22" s="69"/>
      <c r="I22" s="64"/>
      <c r="J22" s="64"/>
      <c r="K22" s="65"/>
      <c r="L22" s="73"/>
    </row>
    <row r="23" spans="2:12" s="74" customFormat="1" ht="14.25">
      <c r="B23" s="77">
        <v>3.2</v>
      </c>
      <c r="C23" s="70"/>
      <c r="D23" s="78" t="s">
        <v>118</v>
      </c>
      <c r="E23" s="60"/>
      <c r="F23" s="62">
        <v>1</v>
      </c>
      <c r="G23" s="62" t="s">
        <v>176</v>
      </c>
      <c r="H23" s="69"/>
      <c r="I23" s="64"/>
      <c r="J23" s="64">
        <f t="shared" ref="J23" si="2">F23*H23</f>
        <v>0</v>
      </c>
      <c r="K23" s="65"/>
      <c r="L23" s="73"/>
    </row>
    <row r="24" spans="2:12" s="74" customFormat="1" ht="14.25">
      <c r="B24" s="57"/>
      <c r="C24" s="70"/>
      <c r="D24" s="75"/>
      <c r="E24" s="60"/>
      <c r="F24" s="76"/>
      <c r="G24" s="62"/>
      <c r="H24" s="69"/>
      <c r="I24" s="64"/>
      <c r="J24" s="64"/>
      <c r="K24" s="65"/>
      <c r="L24" s="66"/>
    </row>
    <row r="25" spans="2:12" s="67" customFormat="1">
      <c r="B25" s="57">
        <v>3.3</v>
      </c>
      <c r="C25" s="79"/>
      <c r="D25" s="72" t="s">
        <v>51</v>
      </c>
      <c r="E25" s="60"/>
      <c r="F25" s="62">
        <v>1</v>
      </c>
      <c r="G25" s="62" t="s">
        <v>176</v>
      </c>
      <c r="H25" s="80"/>
      <c r="I25" s="81"/>
      <c r="J25" s="64">
        <f t="shared" ref="J25" si="3">F25*H25</f>
        <v>0</v>
      </c>
      <c r="K25" s="82"/>
      <c r="L25" s="66"/>
    </row>
    <row r="26" spans="2:12" s="67" customFormat="1">
      <c r="B26" s="57"/>
      <c r="C26" s="79"/>
      <c r="D26" s="75"/>
      <c r="E26" s="60"/>
      <c r="F26" s="83"/>
      <c r="G26" s="62"/>
      <c r="H26" s="80"/>
      <c r="I26" s="81"/>
      <c r="J26" s="64"/>
      <c r="K26" s="82"/>
      <c r="L26" s="66"/>
    </row>
    <row r="27" spans="2:12" s="67" customFormat="1">
      <c r="B27" s="57">
        <v>3.4</v>
      </c>
      <c r="C27" s="79"/>
      <c r="D27" s="84" t="s">
        <v>52</v>
      </c>
      <c r="E27" s="60"/>
      <c r="F27" s="62">
        <v>1</v>
      </c>
      <c r="G27" s="62" t="s">
        <v>176</v>
      </c>
      <c r="H27" s="80"/>
      <c r="I27" s="81"/>
      <c r="J27" s="64">
        <f t="shared" ref="J27" si="4">F27*H27</f>
        <v>0</v>
      </c>
      <c r="K27" s="82"/>
      <c r="L27" s="66"/>
    </row>
    <row r="28" spans="2:12" s="67" customFormat="1" ht="13.5" customHeight="1">
      <c r="B28" s="57"/>
      <c r="C28" s="79"/>
      <c r="D28" s="85"/>
      <c r="E28" s="60"/>
      <c r="F28" s="83"/>
      <c r="G28" s="86"/>
      <c r="H28" s="80"/>
      <c r="I28" s="81"/>
      <c r="J28" s="64"/>
      <c r="K28" s="82"/>
      <c r="L28" s="66"/>
    </row>
    <row r="29" spans="2:12" s="67" customFormat="1">
      <c r="B29" s="77">
        <v>3.5</v>
      </c>
      <c r="C29" s="79"/>
      <c r="D29" s="84" t="s">
        <v>53</v>
      </c>
      <c r="E29" s="60"/>
      <c r="F29" s="62">
        <v>1</v>
      </c>
      <c r="G29" s="62" t="s">
        <v>176</v>
      </c>
      <c r="H29" s="80"/>
      <c r="I29" s="81"/>
      <c r="J29" s="64">
        <f t="shared" ref="J29" si="5">F29*H29</f>
        <v>0</v>
      </c>
      <c r="K29" s="82"/>
      <c r="L29" s="66"/>
    </row>
    <row r="30" spans="2:12" s="67" customFormat="1" ht="13.5" customHeight="1">
      <c r="B30" s="57"/>
      <c r="C30" s="79"/>
      <c r="D30" s="85"/>
      <c r="E30" s="60"/>
      <c r="F30" s="83"/>
      <c r="G30" s="86"/>
      <c r="H30" s="80"/>
      <c r="I30" s="81"/>
      <c r="J30" s="64"/>
      <c r="K30" s="82"/>
      <c r="L30" s="66"/>
    </row>
    <row r="31" spans="2:12" s="67" customFormat="1">
      <c r="B31" s="57">
        <v>3.6</v>
      </c>
      <c r="C31" s="87"/>
      <c r="D31" s="88" t="s">
        <v>204</v>
      </c>
      <c r="E31" s="89"/>
      <c r="F31" s="62">
        <v>1</v>
      </c>
      <c r="G31" s="62" t="s">
        <v>176</v>
      </c>
      <c r="H31" s="80"/>
      <c r="I31" s="81"/>
      <c r="J31" s="64">
        <f t="shared" ref="J31" si="6">F31*H31</f>
        <v>0</v>
      </c>
      <c r="K31" s="82"/>
      <c r="L31" s="66"/>
    </row>
    <row r="32" spans="2:12" s="91" customFormat="1">
      <c r="B32" s="57"/>
      <c r="C32" s="70"/>
      <c r="D32" s="85"/>
      <c r="E32" s="60"/>
      <c r="F32" s="86"/>
      <c r="G32" s="86"/>
      <c r="H32" s="80"/>
      <c r="I32" s="81"/>
      <c r="J32" s="64"/>
      <c r="K32" s="82"/>
      <c r="L32" s="90"/>
    </row>
    <row r="33" spans="2:11">
      <c r="B33" s="57">
        <v>3.7</v>
      </c>
      <c r="C33" s="70"/>
      <c r="D33" s="107" t="s">
        <v>116</v>
      </c>
      <c r="E33" s="60"/>
      <c r="F33" s="62">
        <v>1</v>
      </c>
      <c r="G33" s="62" t="s">
        <v>176</v>
      </c>
      <c r="H33" s="80"/>
      <c r="I33" s="81"/>
      <c r="J33" s="64">
        <f t="shared" ref="J33" si="7">F33*H33</f>
        <v>0</v>
      </c>
      <c r="K33" s="82"/>
    </row>
    <row r="34" spans="2:11" s="37" customFormat="1">
      <c r="B34" s="57"/>
      <c r="C34" s="79"/>
      <c r="D34" s="85"/>
      <c r="E34" s="60"/>
      <c r="F34" s="86"/>
      <c r="G34" s="86"/>
      <c r="H34" s="80"/>
      <c r="I34" s="81"/>
      <c r="J34" s="64"/>
      <c r="K34" s="82"/>
    </row>
    <row r="35" spans="2:11" s="37" customFormat="1">
      <c r="B35" s="77">
        <v>3.8</v>
      </c>
      <c r="C35" s="79"/>
      <c r="D35" s="84" t="s">
        <v>119</v>
      </c>
      <c r="E35" s="60"/>
      <c r="F35" s="62">
        <v>1</v>
      </c>
      <c r="G35" s="62" t="s">
        <v>176</v>
      </c>
      <c r="H35" s="80"/>
      <c r="I35" s="81"/>
      <c r="J35" s="64">
        <f t="shared" ref="J35" si="8">F35*H35</f>
        <v>0</v>
      </c>
      <c r="K35" s="82"/>
    </row>
    <row r="36" spans="2:11" s="37" customFormat="1">
      <c r="B36" s="57"/>
      <c r="C36" s="79"/>
      <c r="D36" s="75"/>
      <c r="E36" s="60"/>
      <c r="F36" s="76"/>
      <c r="G36" s="62"/>
      <c r="H36" s="80"/>
      <c r="I36" s="81"/>
      <c r="J36" s="64"/>
      <c r="K36" s="82"/>
    </row>
    <row r="37" spans="2:11" s="37" customFormat="1">
      <c r="B37" s="57">
        <v>3.9</v>
      </c>
      <c r="C37" s="79"/>
      <c r="D37" s="84" t="s">
        <v>120</v>
      </c>
      <c r="E37" s="60"/>
      <c r="F37" s="62">
        <v>1</v>
      </c>
      <c r="G37" s="62" t="s">
        <v>176</v>
      </c>
      <c r="H37" s="80"/>
      <c r="I37" s="81"/>
      <c r="J37" s="64">
        <f t="shared" ref="J37" si="9">F37*H37</f>
        <v>0</v>
      </c>
      <c r="K37" s="82"/>
    </row>
    <row r="38" spans="2:11" s="37" customFormat="1">
      <c r="B38" s="57"/>
      <c r="C38" s="70"/>
      <c r="D38" s="92"/>
      <c r="E38" s="60"/>
      <c r="F38" s="76"/>
      <c r="G38" s="62"/>
      <c r="H38" s="80"/>
      <c r="I38" s="81"/>
      <c r="J38" s="64"/>
      <c r="K38" s="82"/>
    </row>
    <row r="39" spans="2:11" s="37" customFormat="1">
      <c r="B39" s="93">
        <v>3.1</v>
      </c>
      <c r="C39" s="70"/>
      <c r="D39" s="84" t="s">
        <v>122</v>
      </c>
      <c r="E39" s="60"/>
      <c r="F39" s="62">
        <v>1</v>
      </c>
      <c r="G39" s="62" t="s">
        <v>176</v>
      </c>
      <c r="H39" s="80"/>
      <c r="I39" s="81"/>
      <c r="J39" s="64">
        <f t="shared" ref="J39" si="10">F39*H39</f>
        <v>0</v>
      </c>
      <c r="K39" s="82"/>
    </row>
    <row r="40" spans="2:11" s="37" customFormat="1">
      <c r="B40" s="77"/>
      <c r="C40" s="70"/>
      <c r="D40" s="75"/>
      <c r="E40" s="60"/>
      <c r="F40" s="83"/>
      <c r="G40" s="62"/>
      <c r="H40" s="80"/>
      <c r="I40" s="81"/>
      <c r="J40" s="64"/>
      <c r="K40" s="82"/>
    </row>
    <row r="41" spans="2:11" s="37" customFormat="1">
      <c r="B41" s="94">
        <v>3.11</v>
      </c>
      <c r="C41" s="70"/>
      <c r="D41" s="84" t="s">
        <v>54</v>
      </c>
      <c r="E41" s="60"/>
      <c r="F41" s="62">
        <v>1</v>
      </c>
      <c r="G41" s="62" t="s">
        <v>176</v>
      </c>
      <c r="H41" s="80"/>
      <c r="I41" s="81"/>
      <c r="J41" s="64">
        <f t="shared" ref="J41" si="11">F41*H41</f>
        <v>0</v>
      </c>
      <c r="K41" s="82"/>
    </row>
    <row r="42" spans="2:11" s="37" customFormat="1">
      <c r="B42" s="57"/>
      <c r="C42" s="70"/>
      <c r="D42" s="85"/>
      <c r="E42" s="60"/>
      <c r="F42" s="83"/>
      <c r="G42" s="86"/>
      <c r="H42" s="80"/>
      <c r="I42" s="81"/>
      <c r="J42" s="64"/>
      <c r="K42" s="82"/>
    </row>
    <row r="43" spans="2:11" s="37" customFormat="1">
      <c r="B43" s="93">
        <v>3.12</v>
      </c>
      <c r="C43" s="70"/>
      <c r="D43" s="84" t="s">
        <v>55</v>
      </c>
      <c r="E43" s="60"/>
      <c r="F43" s="62">
        <v>1</v>
      </c>
      <c r="G43" s="62" t="s">
        <v>176</v>
      </c>
      <c r="H43" s="80"/>
      <c r="I43" s="81"/>
      <c r="J43" s="64">
        <f t="shared" ref="J43" si="12">F43*H43</f>
        <v>0</v>
      </c>
      <c r="K43" s="82"/>
    </row>
    <row r="44" spans="2:11" s="37" customFormat="1">
      <c r="B44" s="77"/>
      <c r="C44" s="70"/>
      <c r="D44" s="85"/>
      <c r="E44" s="60"/>
      <c r="F44" s="83"/>
      <c r="G44" s="86"/>
      <c r="H44" s="80"/>
      <c r="I44" s="81"/>
      <c r="J44" s="64"/>
      <c r="K44" s="82"/>
    </row>
    <row r="45" spans="2:11" s="37" customFormat="1">
      <c r="B45" s="94">
        <v>3.13</v>
      </c>
      <c r="C45" s="70"/>
      <c r="D45" s="152" t="s">
        <v>56</v>
      </c>
      <c r="E45" s="60"/>
      <c r="F45" s="62">
        <v>1</v>
      </c>
      <c r="G45" s="62" t="s">
        <v>176</v>
      </c>
      <c r="H45" s="80"/>
      <c r="I45" s="81"/>
      <c r="J45" s="64">
        <f t="shared" ref="J45" si="13">F45*H45</f>
        <v>0</v>
      </c>
      <c r="K45" s="82"/>
    </row>
    <row r="46" spans="2:11" s="37" customFormat="1">
      <c r="B46" s="94"/>
      <c r="C46" s="70"/>
      <c r="D46" s="84"/>
      <c r="E46" s="60"/>
      <c r="F46" s="86"/>
      <c r="G46" s="62"/>
      <c r="H46" s="80"/>
      <c r="I46" s="81"/>
      <c r="J46" s="64"/>
      <c r="K46" s="82"/>
    </row>
    <row r="47" spans="2:11" s="37" customFormat="1">
      <c r="B47" s="94"/>
      <c r="C47" s="70"/>
      <c r="D47" s="95" t="s">
        <v>100</v>
      </c>
      <c r="E47" s="96"/>
      <c r="F47" s="372" t="s">
        <v>101</v>
      </c>
      <c r="G47" s="373"/>
      <c r="H47" s="374"/>
      <c r="I47" s="97"/>
      <c r="J47" s="142">
        <f>SUM(J8:J46)</f>
        <v>0</v>
      </c>
      <c r="K47" s="82"/>
    </row>
    <row r="48" spans="2:11" s="37" customFormat="1">
      <c r="B48" s="94"/>
      <c r="C48" s="70"/>
      <c r="D48" s="95"/>
      <c r="E48" s="96"/>
      <c r="F48" s="98"/>
      <c r="G48" s="98"/>
      <c r="H48" s="98"/>
      <c r="I48" s="97"/>
      <c r="J48" s="142"/>
      <c r="K48" s="82"/>
    </row>
    <row r="49" spans="2:11" s="37" customFormat="1">
      <c r="B49" s="93">
        <v>3.14</v>
      </c>
      <c r="C49" s="70"/>
      <c r="D49" s="84" t="s">
        <v>57</v>
      </c>
      <c r="E49" s="60"/>
      <c r="F49" s="62">
        <v>1</v>
      </c>
      <c r="G49" s="62" t="s">
        <v>176</v>
      </c>
      <c r="H49" s="80"/>
      <c r="I49" s="81"/>
      <c r="J49" s="64">
        <f t="shared" ref="J49" si="14">F49*H49</f>
        <v>0</v>
      </c>
      <c r="K49" s="82"/>
    </row>
    <row r="50" spans="2:11" s="37" customFormat="1">
      <c r="B50" s="77"/>
      <c r="C50" s="70"/>
      <c r="D50" s="84"/>
      <c r="E50" s="60"/>
      <c r="F50" s="86"/>
      <c r="G50" s="62"/>
      <c r="H50" s="80"/>
      <c r="I50" s="81"/>
      <c r="J50" s="64"/>
      <c r="K50" s="82"/>
    </row>
    <row r="51" spans="2:11" s="37" customFormat="1">
      <c r="B51" s="94">
        <v>3.15</v>
      </c>
      <c r="C51" s="70"/>
      <c r="D51" s="99" t="s">
        <v>58</v>
      </c>
      <c r="E51" s="60"/>
      <c r="F51" s="62">
        <v>1</v>
      </c>
      <c r="G51" s="62" t="s">
        <v>176</v>
      </c>
      <c r="H51" s="80"/>
      <c r="I51" s="81"/>
      <c r="J51" s="64">
        <f t="shared" ref="J51" si="15">F51*H51</f>
        <v>0</v>
      </c>
      <c r="K51" s="82"/>
    </row>
    <row r="52" spans="2:11" ht="17.25" customHeight="1">
      <c r="B52" s="57"/>
      <c r="C52" s="70"/>
      <c r="D52" s="100"/>
      <c r="E52" s="60"/>
      <c r="F52" s="86"/>
      <c r="G52" s="62"/>
      <c r="H52" s="80"/>
      <c r="I52" s="81"/>
      <c r="J52" s="64"/>
      <c r="K52" s="82"/>
    </row>
    <row r="53" spans="2:11">
      <c r="B53" s="93">
        <v>3.16</v>
      </c>
      <c r="C53" s="70"/>
      <c r="D53" s="72" t="s">
        <v>59</v>
      </c>
      <c r="E53" s="60"/>
      <c r="F53" s="62">
        <v>1</v>
      </c>
      <c r="G53" s="62" t="s">
        <v>176</v>
      </c>
      <c r="H53" s="63"/>
      <c r="I53" s="64"/>
      <c r="J53" s="64">
        <f t="shared" ref="J53" si="16">F53*H53</f>
        <v>0</v>
      </c>
      <c r="K53" s="65"/>
    </row>
    <row r="54" spans="2:11">
      <c r="B54" s="77"/>
      <c r="C54" s="70"/>
      <c r="D54" s="75"/>
      <c r="E54" s="60"/>
      <c r="F54" s="76"/>
      <c r="G54" s="62"/>
      <c r="H54" s="63"/>
      <c r="I54" s="64"/>
      <c r="J54" s="64"/>
      <c r="K54" s="65"/>
    </row>
    <row r="55" spans="2:11">
      <c r="B55" s="94">
        <v>3.17</v>
      </c>
      <c r="C55" s="70"/>
      <c r="D55" s="84" t="s">
        <v>121</v>
      </c>
      <c r="E55" s="60"/>
      <c r="F55" s="62">
        <v>1</v>
      </c>
      <c r="G55" s="62" t="s">
        <v>176</v>
      </c>
      <c r="H55" s="63"/>
      <c r="I55" s="64"/>
      <c r="J55" s="64">
        <f t="shared" ref="J55" si="17">F55*H55</f>
        <v>0</v>
      </c>
      <c r="K55" s="65"/>
    </row>
    <row r="56" spans="2:11">
      <c r="B56" s="57"/>
      <c r="C56" s="70"/>
      <c r="D56" s="75"/>
      <c r="E56" s="60"/>
      <c r="F56" s="76"/>
      <c r="G56" s="62"/>
      <c r="H56" s="63"/>
      <c r="I56" s="64"/>
      <c r="J56" s="64"/>
      <c r="K56" s="65"/>
    </row>
    <row r="57" spans="2:11">
      <c r="B57" s="93">
        <v>3.18</v>
      </c>
      <c r="C57" s="70"/>
      <c r="D57" s="72" t="s">
        <v>60</v>
      </c>
      <c r="E57" s="60"/>
      <c r="F57" s="62">
        <v>1</v>
      </c>
      <c r="G57" s="62" t="s">
        <v>176</v>
      </c>
      <c r="H57" s="63"/>
      <c r="I57" s="64"/>
      <c r="J57" s="64">
        <f t="shared" ref="J57" si="18">F57*H57</f>
        <v>0</v>
      </c>
      <c r="K57" s="65"/>
    </row>
    <row r="58" spans="2:11">
      <c r="B58" s="77"/>
      <c r="C58" s="70"/>
      <c r="D58" s="75"/>
      <c r="E58" s="60"/>
      <c r="F58" s="83"/>
      <c r="G58" s="62"/>
      <c r="H58" s="63"/>
      <c r="I58" s="64"/>
      <c r="J58" s="64"/>
      <c r="K58" s="65"/>
    </row>
    <row r="59" spans="2:11">
      <c r="B59" s="94">
        <v>3.19</v>
      </c>
      <c r="C59" s="70"/>
      <c r="D59" s="72" t="s">
        <v>61</v>
      </c>
      <c r="E59" s="60"/>
      <c r="F59" s="62">
        <v>1</v>
      </c>
      <c r="G59" s="62" t="s">
        <v>176</v>
      </c>
      <c r="H59" s="63"/>
      <c r="I59" s="64"/>
      <c r="J59" s="64">
        <f t="shared" ref="J59" si="19">F59*H59</f>
        <v>0</v>
      </c>
      <c r="K59" s="65"/>
    </row>
    <row r="60" spans="2:11">
      <c r="B60" s="57"/>
      <c r="C60" s="70"/>
      <c r="D60" s="75"/>
      <c r="E60" s="60"/>
      <c r="F60" s="83"/>
      <c r="G60" s="62"/>
      <c r="H60" s="63"/>
      <c r="I60" s="64"/>
      <c r="J60" s="64"/>
      <c r="K60" s="65"/>
    </row>
    <row r="61" spans="2:11">
      <c r="B61" s="93">
        <v>3.2</v>
      </c>
      <c r="C61" s="70"/>
      <c r="D61" s="75" t="s">
        <v>62</v>
      </c>
      <c r="E61" s="60"/>
      <c r="F61" s="62">
        <v>1</v>
      </c>
      <c r="G61" s="62" t="s">
        <v>176</v>
      </c>
      <c r="H61" s="63"/>
      <c r="I61" s="64"/>
      <c r="J61" s="64">
        <f t="shared" ref="J61" si="20">F61*H61</f>
        <v>0</v>
      </c>
      <c r="K61" s="65"/>
    </row>
    <row r="62" spans="2:11">
      <c r="B62" s="77"/>
      <c r="C62" s="70"/>
      <c r="D62" s="75"/>
      <c r="E62" s="60"/>
      <c r="F62" s="83"/>
      <c r="G62" s="62"/>
      <c r="H62" s="63"/>
      <c r="I62" s="64"/>
      <c r="J62" s="64"/>
      <c r="K62" s="65"/>
    </row>
    <row r="63" spans="2:11">
      <c r="B63" s="94">
        <v>3.21</v>
      </c>
      <c r="C63" s="70"/>
      <c r="D63" s="84" t="s">
        <v>123</v>
      </c>
      <c r="E63" s="60"/>
      <c r="F63" s="62">
        <v>1</v>
      </c>
      <c r="G63" s="62" t="s">
        <v>176</v>
      </c>
      <c r="H63" s="63"/>
      <c r="I63" s="64"/>
      <c r="J63" s="64">
        <f t="shared" ref="J63" si="21">F63*H63</f>
        <v>0</v>
      </c>
      <c r="K63" s="65"/>
    </row>
    <row r="64" spans="2:11">
      <c r="B64" s="57"/>
      <c r="C64" s="70"/>
      <c r="D64" s="101"/>
      <c r="E64" s="60"/>
      <c r="F64" s="102"/>
      <c r="G64" s="103"/>
      <c r="H64" s="104"/>
      <c r="I64" s="105"/>
      <c r="J64" s="105"/>
      <c r="K64" s="65"/>
    </row>
    <row r="65" spans="2:12">
      <c r="B65" s="93">
        <v>3.22</v>
      </c>
      <c r="C65" s="70"/>
      <c r="D65" s="75" t="s">
        <v>63</v>
      </c>
      <c r="E65" s="60"/>
      <c r="F65" s="62">
        <v>1</v>
      </c>
      <c r="G65" s="62" t="s">
        <v>176</v>
      </c>
      <c r="H65" s="106"/>
      <c r="I65" s="64"/>
      <c r="J65" s="64">
        <f t="shared" ref="J65" si="22">F65*H65</f>
        <v>0</v>
      </c>
      <c r="K65" s="65"/>
    </row>
    <row r="66" spans="2:12" s="12" customFormat="1">
      <c r="B66" s="77"/>
      <c r="C66" s="70"/>
      <c r="D66" s="75"/>
      <c r="E66" s="60"/>
      <c r="F66" s="83"/>
      <c r="G66" s="86"/>
      <c r="H66" s="69"/>
      <c r="I66" s="64"/>
      <c r="J66" s="64"/>
      <c r="K66" s="65"/>
      <c r="L66" s="27"/>
    </row>
    <row r="67" spans="2:12" s="12" customFormat="1">
      <c r="B67" s="94">
        <v>3.23</v>
      </c>
      <c r="C67" s="70"/>
      <c r="D67" s="75" t="s">
        <v>64</v>
      </c>
      <c r="E67" s="60"/>
      <c r="F67" s="62">
        <v>1</v>
      </c>
      <c r="G67" s="62" t="s">
        <v>176</v>
      </c>
      <c r="H67" s="69"/>
      <c r="I67" s="64"/>
      <c r="J67" s="64">
        <f t="shared" ref="J67" si="23">F67*H67</f>
        <v>0</v>
      </c>
      <c r="K67" s="65"/>
      <c r="L67" s="27"/>
    </row>
    <row r="68" spans="2:12" s="12" customFormat="1">
      <c r="B68" s="57"/>
      <c r="C68" s="70"/>
      <c r="D68" s="75"/>
      <c r="E68" s="60"/>
      <c r="F68" s="83"/>
      <c r="G68" s="86"/>
      <c r="H68" s="69"/>
      <c r="I68" s="64"/>
      <c r="J68" s="64"/>
      <c r="K68" s="65"/>
      <c r="L68" s="27"/>
    </row>
    <row r="69" spans="2:12" s="12" customFormat="1">
      <c r="B69" s="93">
        <v>3.24</v>
      </c>
      <c r="C69" s="70"/>
      <c r="D69" s="75" t="s">
        <v>65</v>
      </c>
      <c r="E69" s="60"/>
      <c r="F69" s="62">
        <v>1</v>
      </c>
      <c r="G69" s="62" t="s">
        <v>176</v>
      </c>
      <c r="H69" s="69"/>
      <c r="I69" s="64"/>
      <c r="J69" s="64">
        <f t="shared" ref="J69" si="24">F69*H69</f>
        <v>0</v>
      </c>
      <c r="K69" s="65"/>
      <c r="L69" s="27"/>
    </row>
    <row r="70" spans="2:12" s="12" customFormat="1">
      <c r="B70" s="77"/>
      <c r="C70" s="70"/>
      <c r="D70" s="75"/>
      <c r="E70" s="60"/>
      <c r="F70" s="86"/>
      <c r="G70" s="62"/>
      <c r="H70" s="69"/>
      <c r="I70" s="64"/>
      <c r="J70" s="64"/>
      <c r="K70" s="65"/>
      <c r="L70" s="27"/>
    </row>
    <row r="71" spans="2:12" s="12" customFormat="1">
      <c r="B71" s="94">
        <v>3.25</v>
      </c>
      <c r="C71" s="70"/>
      <c r="D71" s="75" t="s">
        <v>66</v>
      </c>
      <c r="E71" s="60"/>
      <c r="F71" s="62">
        <v>1</v>
      </c>
      <c r="G71" s="62" t="s">
        <v>176</v>
      </c>
      <c r="H71" s="69"/>
      <c r="I71" s="64"/>
      <c r="J71" s="64">
        <f t="shared" ref="J71" si="25">F71*H71</f>
        <v>0</v>
      </c>
      <c r="K71" s="65"/>
      <c r="L71" s="27"/>
    </row>
    <row r="72" spans="2:12" s="12" customFormat="1">
      <c r="B72" s="57"/>
      <c r="C72" s="70"/>
      <c r="D72" s="75"/>
      <c r="E72" s="60"/>
      <c r="F72" s="86"/>
      <c r="G72" s="62"/>
      <c r="H72" s="69"/>
      <c r="I72" s="64"/>
      <c r="J72" s="64"/>
      <c r="K72" s="65"/>
      <c r="L72" s="27"/>
    </row>
    <row r="73" spans="2:12" s="12" customFormat="1">
      <c r="B73" s="93">
        <v>3.26</v>
      </c>
      <c r="C73" s="70"/>
      <c r="D73" s="75" t="s">
        <v>67</v>
      </c>
      <c r="E73" s="60"/>
      <c r="F73" s="62">
        <v>1</v>
      </c>
      <c r="G73" s="62" t="s">
        <v>176</v>
      </c>
      <c r="H73" s="69"/>
      <c r="I73" s="64"/>
      <c r="J73" s="64">
        <f t="shared" ref="J73" si="26">F73*H73</f>
        <v>0</v>
      </c>
      <c r="K73" s="65"/>
      <c r="L73" s="27"/>
    </row>
    <row r="74" spans="2:12" s="12" customFormat="1">
      <c r="B74" s="77"/>
      <c r="C74" s="70"/>
      <c r="D74" s="75"/>
      <c r="E74" s="60"/>
      <c r="F74" s="86"/>
      <c r="G74" s="62"/>
      <c r="H74" s="69"/>
      <c r="I74" s="64"/>
      <c r="J74" s="64"/>
      <c r="K74" s="65"/>
      <c r="L74" s="27"/>
    </row>
    <row r="75" spans="2:12" s="12" customFormat="1">
      <c r="B75" s="94">
        <v>3.27</v>
      </c>
      <c r="C75" s="70"/>
      <c r="D75" s="75" t="s">
        <v>68</v>
      </c>
      <c r="E75" s="60"/>
      <c r="F75" s="62">
        <v>1</v>
      </c>
      <c r="G75" s="62" t="s">
        <v>176</v>
      </c>
      <c r="H75" s="69"/>
      <c r="I75" s="64"/>
      <c r="J75" s="64">
        <f t="shared" ref="J75" si="27">F75*H75</f>
        <v>0</v>
      </c>
      <c r="K75" s="65"/>
      <c r="L75" s="27"/>
    </row>
    <row r="76" spans="2:12" s="12" customFormat="1">
      <c r="B76" s="57"/>
      <c r="C76" s="70"/>
      <c r="D76" s="75"/>
      <c r="E76" s="60"/>
      <c r="F76" s="76"/>
      <c r="G76" s="62"/>
      <c r="H76" s="69"/>
      <c r="I76" s="64"/>
      <c r="J76" s="64"/>
      <c r="K76" s="65"/>
      <c r="L76" s="27"/>
    </row>
    <row r="77" spans="2:12" s="12" customFormat="1">
      <c r="B77" s="93">
        <v>3.28</v>
      </c>
      <c r="C77" s="70"/>
      <c r="D77" s="107" t="s">
        <v>124</v>
      </c>
      <c r="E77" s="60"/>
      <c r="F77" s="62">
        <v>1</v>
      </c>
      <c r="G77" s="62" t="s">
        <v>176</v>
      </c>
      <c r="H77" s="69"/>
      <c r="I77" s="64"/>
      <c r="J77" s="64">
        <f t="shared" ref="J77" si="28">F77*H77</f>
        <v>0</v>
      </c>
      <c r="K77" s="65"/>
      <c r="L77" s="27"/>
    </row>
    <row r="78" spans="2:12" s="12" customFormat="1">
      <c r="B78" s="77"/>
      <c r="C78" s="70"/>
      <c r="D78" s="75"/>
      <c r="E78" s="60"/>
      <c r="F78" s="76"/>
      <c r="G78" s="62"/>
      <c r="H78" s="69"/>
      <c r="I78" s="64"/>
      <c r="J78" s="64"/>
      <c r="K78" s="65"/>
      <c r="L78" s="27"/>
    </row>
    <row r="79" spans="2:12" s="12" customFormat="1">
      <c r="B79" s="94">
        <v>3.29</v>
      </c>
      <c r="C79" s="70"/>
      <c r="D79" s="107" t="s">
        <v>125</v>
      </c>
      <c r="E79" s="60"/>
      <c r="F79" s="62">
        <v>1</v>
      </c>
      <c r="G79" s="62" t="s">
        <v>176</v>
      </c>
      <c r="H79" s="69"/>
      <c r="I79" s="64"/>
      <c r="J79" s="64">
        <f t="shared" ref="J79" si="29">F79*H79</f>
        <v>0</v>
      </c>
      <c r="K79" s="65"/>
      <c r="L79" s="27"/>
    </row>
    <row r="80" spans="2:12" s="12" customFormat="1">
      <c r="B80" s="57"/>
      <c r="C80" s="70"/>
      <c r="D80" s="75"/>
      <c r="E80" s="60"/>
      <c r="F80" s="83"/>
      <c r="G80" s="62"/>
      <c r="H80" s="69"/>
      <c r="I80" s="64"/>
      <c r="J80" s="64"/>
      <c r="K80" s="65"/>
      <c r="L80" s="27"/>
    </row>
    <row r="81" spans="2:12" s="12" customFormat="1">
      <c r="B81" s="93">
        <v>3.3</v>
      </c>
      <c r="C81" s="70"/>
      <c r="D81" s="75" t="s">
        <v>69</v>
      </c>
      <c r="E81" s="60"/>
      <c r="F81" s="62">
        <v>1</v>
      </c>
      <c r="G81" s="62" t="s">
        <v>176</v>
      </c>
      <c r="H81" s="69"/>
      <c r="I81" s="64"/>
      <c r="J81" s="64">
        <f t="shared" ref="J81" si="30">F81*H81</f>
        <v>0</v>
      </c>
      <c r="K81" s="65"/>
      <c r="L81" s="27"/>
    </row>
    <row r="82" spans="2:12" s="12" customFormat="1">
      <c r="B82" s="77"/>
      <c r="C82" s="70"/>
      <c r="D82" s="75"/>
      <c r="E82" s="60"/>
      <c r="F82" s="83"/>
      <c r="G82" s="86"/>
      <c r="H82" s="69"/>
      <c r="I82" s="64"/>
      <c r="J82" s="64"/>
      <c r="K82" s="65"/>
      <c r="L82" s="27"/>
    </row>
    <row r="83" spans="2:12" s="12" customFormat="1">
      <c r="B83" s="94">
        <v>3.31</v>
      </c>
      <c r="C83" s="70"/>
      <c r="D83" s="107" t="s">
        <v>127</v>
      </c>
      <c r="E83" s="60"/>
      <c r="F83" s="62">
        <v>1</v>
      </c>
      <c r="G83" s="62" t="s">
        <v>176</v>
      </c>
      <c r="H83" s="69"/>
      <c r="I83" s="64"/>
      <c r="J83" s="64">
        <f t="shared" ref="J83" si="31">F83*H83</f>
        <v>0</v>
      </c>
      <c r="K83" s="65"/>
      <c r="L83" s="27"/>
    </row>
    <row r="84" spans="2:12" s="12" customFormat="1">
      <c r="B84" s="94"/>
      <c r="C84" s="70"/>
      <c r="D84" s="107"/>
      <c r="E84" s="60"/>
      <c r="F84" s="83"/>
      <c r="G84" s="62"/>
      <c r="H84" s="69"/>
      <c r="I84" s="64"/>
      <c r="J84" s="64"/>
      <c r="K84" s="65"/>
      <c r="L84" s="27"/>
    </row>
    <row r="85" spans="2:12" s="12" customFormat="1">
      <c r="B85" s="94"/>
      <c r="C85" s="70"/>
      <c r="D85" s="107"/>
      <c r="E85" s="60"/>
      <c r="F85" s="83"/>
      <c r="G85" s="62"/>
      <c r="H85" s="69"/>
      <c r="I85" s="64"/>
      <c r="J85" s="64"/>
      <c r="K85" s="65"/>
      <c r="L85" s="27"/>
    </row>
    <row r="86" spans="2:12" s="12" customFormat="1">
      <c r="B86" s="94"/>
      <c r="C86" s="70"/>
      <c r="D86" s="95" t="s">
        <v>99</v>
      </c>
      <c r="E86" s="96"/>
      <c r="F86" s="372" t="s">
        <v>101</v>
      </c>
      <c r="G86" s="373"/>
      <c r="H86" s="374"/>
      <c r="I86" s="97"/>
      <c r="J86" s="142">
        <f>SUM(J48:J85)</f>
        <v>0</v>
      </c>
      <c r="K86" s="65"/>
      <c r="L86" s="27"/>
    </row>
    <row r="87" spans="2:12" s="12" customFormat="1">
      <c r="B87" s="57"/>
      <c r="C87" s="70"/>
      <c r="D87" s="75"/>
      <c r="E87" s="60"/>
      <c r="F87" s="83"/>
      <c r="G87" s="86"/>
      <c r="H87" s="69"/>
      <c r="I87" s="64"/>
      <c r="J87" s="64"/>
      <c r="K87" s="65"/>
      <c r="L87" s="27"/>
    </row>
    <row r="88" spans="2:12" s="12" customFormat="1">
      <c r="B88" s="93">
        <v>3.3199999999999901</v>
      </c>
      <c r="C88" s="70"/>
      <c r="D88" s="75" t="s">
        <v>126</v>
      </c>
      <c r="E88" s="60"/>
      <c r="F88" s="62">
        <v>1</v>
      </c>
      <c r="G88" s="62" t="s">
        <v>176</v>
      </c>
      <c r="H88" s="69"/>
      <c r="I88" s="64"/>
      <c r="J88" s="64">
        <f t="shared" ref="J88" si="32">F88*H88</f>
        <v>0</v>
      </c>
      <c r="K88" s="65"/>
      <c r="L88" s="27"/>
    </row>
    <row r="89" spans="2:12" s="12" customFormat="1">
      <c r="B89" s="77"/>
      <c r="C89" s="70"/>
      <c r="D89" s="75"/>
      <c r="E89" s="60"/>
      <c r="F89" s="108"/>
      <c r="G89" s="109"/>
      <c r="H89" s="69"/>
      <c r="I89" s="64"/>
      <c r="J89" s="64"/>
      <c r="K89" s="65"/>
      <c r="L89" s="27"/>
    </row>
    <row r="90" spans="2:12" s="12" customFormat="1">
      <c r="B90" s="94">
        <v>3.33</v>
      </c>
      <c r="C90" s="70"/>
      <c r="D90" s="75" t="s">
        <v>70</v>
      </c>
      <c r="E90" s="60"/>
      <c r="F90" s="108"/>
      <c r="G90" s="108"/>
      <c r="H90" s="69"/>
      <c r="I90" s="64"/>
      <c r="J90" s="64"/>
      <c r="K90" s="65"/>
      <c r="L90" s="27"/>
    </row>
    <row r="91" spans="2:12" s="12" customFormat="1">
      <c r="B91" s="57"/>
      <c r="C91" s="70"/>
      <c r="D91" s="75"/>
      <c r="E91" s="60"/>
      <c r="F91" s="108"/>
      <c r="G91" s="109"/>
      <c r="H91" s="69"/>
      <c r="I91" s="64"/>
      <c r="J91" s="64"/>
      <c r="K91" s="65"/>
      <c r="L91" s="27"/>
    </row>
    <row r="92" spans="2:12" s="12" customFormat="1">
      <c r="B92" s="93">
        <v>3.3399999999999901</v>
      </c>
      <c r="C92" s="70"/>
      <c r="D92" s="107" t="s">
        <v>128</v>
      </c>
      <c r="E92" s="60"/>
      <c r="F92" s="62">
        <v>1</v>
      </c>
      <c r="G92" s="62" t="s">
        <v>176</v>
      </c>
      <c r="H92" s="69"/>
      <c r="I92" s="64"/>
      <c r="J92" s="64">
        <f t="shared" ref="J92" si="33">F92*H92</f>
        <v>0</v>
      </c>
      <c r="K92" s="65"/>
      <c r="L92" s="27"/>
    </row>
    <row r="93" spans="2:12" s="12" customFormat="1">
      <c r="B93" s="77"/>
      <c r="C93" s="70"/>
      <c r="D93" s="75"/>
      <c r="E93" s="60"/>
      <c r="F93" s="110"/>
      <c r="G93" s="109"/>
      <c r="H93" s="69"/>
      <c r="I93" s="64"/>
      <c r="J93" s="64"/>
      <c r="K93" s="65"/>
      <c r="L93" s="27"/>
    </row>
    <row r="94" spans="2:12" s="12" customFormat="1">
      <c r="B94" s="94">
        <v>3.35</v>
      </c>
      <c r="C94" s="70"/>
      <c r="D94" s="107" t="s">
        <v>129</v>
      </c>
      <c r="E94" s="60"/>
      <c r="F94" s="62">
        <v>1</v>
      </c>
      <c r="G94" s="62" t="s">
        <v>176</v>
      </c>
      <c r="H94" s="69"/>
      <c r="I94" s="64"/>
      <c r="J94" s="64">
        <f t="shared" ref="J94" si="34">F94*H94</f>
        <v>0</v>
      </c>
      <c r="K94" s="65"/>
      <c r="L94" s="27"/>
    </row>
    <row r="95" spans="2:12" s="12" customFormat="1">
      <c r="B95" s="57"/>
      <c r="C95" s="70"/>
      <c r="D95" s="75"/>
      <c r="E95" s="60"/>
      <c r="F95" s="110"/>
      <c r="G95" s="109"/>
      <c r="H95" s="69"/>
      <c r="I95" s="64"/>
      <c r="J95" s="64"/>
      <c r="K95" s="65"/>
      <c r="L95" s="27"/>
    </row>
    <row r="96" spans="2:12" s="12" customFormat="1">
      <c r="B96" s="93">
        <v>3.3599999999999901</v>
      </c>
      <c r="C96" s="70"/>
      <c r="D96" s="107" t="s">
        <v>71</v>
      </c>
      <c r="E96" s="60"/>
      <c r="F96" s="62">
        <v>1</v>
      </c>
      <c r="G96" s="62" t="s">
        <v>176</v>
      </c>
      <c r="H96" s="69"/>
      <c r="I96" s="64"/>
      <c r="J96" s="64">
        <f t="shared" ref="J96" si="35">F96*H96</f>
        <v>0</v>
      </c>
      <c r="K96" s="65"/>
      <c r="L96" s="27"/>
    </row>
    <row r="97" spans="2:12" s="12" customFormat="1">
      <c r="B97" s="77"/>
      <c r="C97" s="70"/>
      <c r="D97" s="62"/>
      <c r="E97" s="60"/>
      <c r="F97" s="111"/>
      <c r="G97" s="109"/>
      <c r="H97" s="69"/>
      <c r="I97" s="64"/>
      <c r="J97" s="64"/>
      <c r="K97" s="65"/>
      <c r="L97" s="27"/>
    </row>
    <row r="98" spans="2:12" s="12" customFormat="1">
      <c r="B98" s="94">
        <v>3.3699999999999899</v>
      </c>
      <c r="C98" s="70"/>
      <c r="D98" s="107" t="s">
        <v>72</v>
      </c>
      <c r="E98" s="60"/>
      <c r="F98" s="62">
        <v>1</v>
      </c>
      <c r="G98" s="62" t="s">
        <v>176</v>
      </c>
      <c r="H98" s="69"/>
      <c r="I98" s="64"/>
      <c r="J98" s="64">
        <f t="shared" ref="J98" si="36">F98*H98</f>
        <v>0</v>
      </c>
      <c r="K98" s="65"/>
      <c r="L98" s="27"/>
    </row>
    <row r="99" spans="2:12" s="12" customFormat="1">
      <c r="B99" s="57"/>
      <c r="C99" s="70"/>
      <c r="D99" s="75"/>
      <c r="E99" s="60"/>
      <c r="F99" s="111"/>
      <c r="G99" s="108"/>
      <c r="H99" s="69"/>
      <c r="I99" s="64"/>
      <c r="J99" s="64"/>
      <c r="K99" s="65"/>
      <c r="L99" s="27"/>
    </row>
    <row r="100" spans="2:12" s="12" customFormat="1">
      <c r="B100" s="93">
        <v>3.3799999999999901</v>
      </c>
      <c r="C100" s="70"/>
      <c r="D100" s="75" t="s">
        <v>73</v>
      </c>
      <c r="E100" s="60"/>
      <c r="F100" s="62">
        <v>1</v>
      </c>
      <c r="G100" s="62" t="s">
        <v>176</v>
      </c>
      <c r="H100" s="69"/>
      <c r="I100" s="64"/>
      <c r="J100" s="64">
        <f t="shared" ref="J100" si="37">F100*H100</f>
        <v>0</v>
      </c>
      <c r="K100" s="65"/>
      <c r="L100" s="27"/>
    </row>
    <row r="101" spans="2:12" s="12" customFormat="1">
      <c r="B101" s="77"/>
      <c r="C101" s="70"/>
      <c r="D101" s="75"/>
      <c r="E101" s="60"/>
      <c r="F101" s="111"/>
      <c r="G101" s="108"/>
      <c r="H101" s="69"/>
      <c r="I101" s="64"/>
      <c r="J101" s="64"/>
      <c r="K101" s="65"/>
      <c r="L101" s="27"/>
    </row>
    <row r="102" spans="2:12" s="12" customFormat="1">
      <c r="B102" s="94">
        <v>3.3899999999999899</v>
      </c>
      <c r="C102" s="70"/>
      <c r="D102" s="107" t="s">
        <v>74</v>
      </c>
      <c r="E102" s="60"/>
      <c r="F102" s="62">
        <v>1</v>
      </c>
      <c r="G102" s="62" t="s">
        <v>176</v>
      </c>
      <c r="H102" s="69"/>
      <c r="I102" s="64"/>
      <c r="J102" s="64">
        <f t="shared" ref="J102" si="38">F102*H102</f>
        <v>0</v>
      </c>
      <c r="K102" s="65"/>
      <c r="L102" s="27"/>
    </row>
    <row r="103" spans="2:12" s="12" customFormat="1">
      <c r="B103" s="57"/>
      <c r="C103" s="70"/>
      <c r="D103" s="101"/>
      <c r="E103" s="60"/>
      <c r="F103" s="102"/>
      <c r="G103" s="103"/>
      <c r="H103" s="104"/>
      <c r="I103" s="105"/>
      <c r="J103" s="105"/>
      <c r="K103" s="65"/>
      <c r="L103" s="27"/>
    </row>
    <row r="104" spans="2:12" s="12" customFormat="1">
      <c r="B104" s="93">
        <v>3.3999999999999901</v>
      </c>
      <c r="C104" s="70"/>
      <c r="D104" s="75" t="s">
        <v>75</v>
      </c>
      <c r="E104" s="60"/>
      <c r="F104" s="62">
        <v>1</v>
      </c>
      <c r="G104" s="62" t="s">
        <v>176</v>
      </c>
      <c r="H104" s="69"/>
      <c r="I104" s="64"/>
      <c r="J104" s="64">
        <f t="shared" ref="J104" si="39">F104*H104</f>
        <v>0</v>
      </c>
      <c r="K104" s="65"/>
      <c r="L104" s="27"/>
    </row>
    <row r="105" spans="2:12" s="12" customFormat="1" ht="12.75" customHeight="1">
      <c r="B105" s="77"/>
      <c r="C105" s="70"/>
      <c r="D105" s="75"/>
      <c r="E105" s="60"/>
      <c r="F105" s="109"/>
      <c r="G105" s="112"/>
      <c r="H105" s="69"/>
      <c r="I105" s="64"/>
      <c r="J105" s="64"/>
      <c r="K105" s="65"/>
      <c r="L105" s="27"/>
    </row>
    <row r="106" spans="2:12" s="12" customFormat="1">
      <c r="B106" s="94">
        <v>3.4099999999999899</v>
      </c>
      <c r="C106" s="70"/>
      <c r="D106" s="107" t="s">
        <v>125</v>
      </c>
      <c r="E106" s="60"/>
      <c r="F106" s="62">
        <v>1</v>
      </c>
      <c r="G106" s="62" t="s">
        <v>176</v>
      </c>
      <c r="H106" s="69"/>
      <c r="I106" s="64"/>
      <c r="J106" s="64">
        <f t="shared" ref="J106" si="40">F106*H106</f>
        <v>0</v>
      </c>
      <c r="K106" s="65"/>
      <c r="L106" s="27"/>
    </row>
    <row r="107" spans="2:12" s="12" customFormat="1">
      <c r="B107" s="57"/>
      <c r="C107" s="70"/>
      <c r="D107" s="75"/>
      <c r="E107" s="60"/>
      <c r="F107" s="109"/>
      <c r="G107" s="112"/>
      <c r="H107" s="69"/>
      <c r="I107" s="64"/>
      <c r="J107" s="64"/>
      <c r="K107" s="65"/>
      <c r="L107" s="27"/>
    </row>
    <row r="108" spans="2:12" s="12" customFormat="1">
      <c r="B108" s="93">
        <v>3.4199999999999902</v>
      </c>
      <c r="C108" s="70"/>
      <c r="D108" s="75" t="s">
        <v>76</v>
      </c>
      <c r="E108" s="60"/>
      <c r="F108" s="62">
        <v>1</v>
      </c>
      <c r="G108" s="62" t="s">
        <v>176</v>
      </c>
      <c r="H108" s="69"/>
      <c r="I108" s="64"/>
      <c r="J108" s="64">
        <f t="shared" ref="J108" si="41">F108*H108</f>
        <v>0</v>
      </c>
      <c r="K108" s="65"/>
      <c r="L108" s="27"/>
    </row>
    <row r="109" spans="2:12" s="12" customFormat="1">
      <c r="B109" s="77"/>
      <c r="C109" s="70"/>
      <c r="D109" s="75"/>
      <c r="E109" s="60"/>
      <c r="F109" s="110"/>
      <c r="G109" s="109"/>
      <c r="H109" s="69"/>
      <c r="I109" s="64"/>
      <c r="J109" s="64"/>
      <c r="K109" s="65"/>
      <c r="L109" s="27"/>
    </row>
    <row r="110" spans="2:12" s="12" customFormat="1">
      <c r="B110" s="94">
        <v>3.4299999999999899</v>
      </c>
      <c r="C110" s="70"/>
      <c r="D110" s="75" t="s">
        <v>77</v>
      </c>
      <c r="E110" s="60"/>
      <c r="F110" s="62">
        <v>1</v>
      </c>
      <c r="G110" s="62" t="s">
        <v>176</v>
      </c>
      <c r="H110" s="69"/>
      <c r="I110" s="64"/>
      <c r="J110" s="64">
        <f t="shared" ref="J110" si="42">F110*H110</f>
        <v>0</v>
      </c>
      <c r="K110" s="65"/>
      <c r="L110" s="27"/>
    </row>
    <row r="111" spans="2:12" s="12" customFormat="1">
      <c r="B111" s="57"/>
      <c r="C111" s="70"/>
      <c r="D111" s="75"/>
      <c r="E111" s="60"/>
      <c r="F111" s="110"/>
      <c r="G111" s="109"/>
      <c r="H111" s="69"/>
      <c r="I111" s="64"/>
      <c r="J111" s="64"/>
      <c r="K111" s="65"/>
      <c r="L111" s="27"/>
    </row>
    <row r="112" spans="2:12" s="12" customFormat="1">
      <c r="B112" s="93">
        <v>3.4399999999999902</v>
      </c>
      <c r="C112" s="70"/>
      <c r="D112" s="75" t="s">
        <v>78</v>
      </c>
      <c r="E112" s="60"/>
      <c r="F112" s="62">
        <v>1</v>
      </c>
      <c r="G112" s="62" t="s">
        <v>176</v>
      </c>
      <c r="H112" s="69"/>
      <c r="I112" s="64"/>
      <c r="J112" s="64">
        <f t="shared" ref="J112" si="43">F112*H112</f>
        <v>0</v>
      </c>
      <c r="K112" s="65"/>
      <c r="L112" s="27"/>
    </row>
    <row r="113" spans="2:12" s="12" customFormat="1">
      <c r="B113" s="77"/>
      <c r="C113" s="70"/>
      <c r="D113" s="75"/>
      <c r="E113" s="60"/>
      <c r="F113" s="111"/>
      <c r="G113" s="109"/>
      <c r="H113" s="69"/>
      <c r="I113" s="64"/>
      <c r="J113" s="64"/>
      <c r="K113" s="65"/>
      <c r="L113" s="27"/>
    </row>
    <row r="114" spans="2:12" s="12" customFormat="1">
      <c r="B114" s="94">
        <v>3.44999999999999</v>
      </c>
      <c r="C114" s="70"/>
      <c r="D114" s="75" t="s">
        <v>108</v>
      </c>
      <c r="E114" s="60"/>
      <c r="F114" s="62"/>
      <c r="G114" s="62"/>
      <c r="H114" s="69"/>
      <c r="I114" s="64"/>
      <c r="J114" s="64"/>
      <c r="K114" s="65"/>
      <c r="L114" s="27"/>
    </row>
    <row r="115" spans="2:12" s="12" customFormat="1">
      <c r="B115" s="57"/>
      <c r="C115" s="70"/>
      <c r="D115" s="75"/>
      <c r="E115" s="60"/>
      <c r="F115" s="111"/>
      <c r="G115" s="108"/>
      <c r="H115" s="69"/>
      <c r="I115" s="64"/>
      <c r="J115" s="64"/>
      <c r="K115" s="65"/>
      <c r="L115" s="27"/>
    </row>
    <row r="116" spans="2:12" s="12" customFormat="1">
      <c r="B116" s="93">
        <v>3.4599999999999902</v>
      </c>
      <c r="C116" s="70"/>
      <c r="D116" s="107" t="s">
        <v>79</v>
      </c>
      <c r="E116" s="60"/>
      <c r="F116" s="62">
        <v>1</v>
      </c>
      <c r="G116" s="62" t="s">
        <v>176</v>
      </c>
      <c r="H116" s="69"/>
      <c r="I116" s="64"/>
      <c r="J116" s="64">
        <f t="shared" ref="J116" si="44">F116*H116</f>
        <v>0</v>
      </c>
      <c r="K116" s="65"/>
      <c r="L116" s="27"/>
    </row>
    <row r="117" spans="2:12" s="12" customFormat="1">
      <c r="B117" s="77"/>
      <c r="C117" s="70"/>
      <c r="D117" s="75"/>
      <c r="E117" s="60"/>
      <c r="F117" s="111"/>
      <c r="G117" s="108"/>
      <c r="H117" s="69"/>
      <c r="I117" s="64"/>
      <c r="J117" s="64"/>
      <c r="K117" s="65"/>
      <c r="L117" s="27"/>
    </row>
    <row r="118" spans="2:12" s="12" customFormat="1">
      <c r="B118" s="94">
        <v>3.46999999999999</v>
      </c>
      <c r="C118" s="70"/>
      <c r="D118" s="107" t="s">
        <v>130</v>
      </c>
      <c r="E118" s="60"/>
      <c r="F118" s="62">
        <v>1</v>
      </c>
      <c r="G118" s="62" t="s">
        <v>176</v>
      </c>
      <c r="H118" s="69"/>
      <c r="I118" s="64"/>
      <c r="J118" s="64">
        <f t="shared" ref="J118" si="45">F118*H118</f>
        <v>0</v>
      </c>
      <c r="K118" s="65"/>
      <c r="L118" s="27"/>
    </row>
    <row r="119" spans="2:12" s="12" customFormat="1">
      <c r="B119" s="57"/>
      <c r="C119" s="70"/>
      <c r="D119" s="75"/>
      <c r="E119" s="60"/>
      <c r="F119" s="109"/>
      <c r="G119" s="112"/>
      <c r="H119" s="69"/>
      <c r="I119" s="64"/>
      <c r="J119" s="64"/>
      <c r="K119" s="65"/>
      <c r="L119" s="27"/>
    </row>
    <row r="120" spans="2:12" s="12" customFormat="1">
      <c r="B120" s="93">
        <v>3.4799999999999902</v>
      </c>
      <c r="C120" s="70"/>
      <c r="D120" s="75" t="s">
        <v>80</v>
      </c>
      <c r="E120" s="60"/>
      <c r="F120" s="62">
        <v>1</v>
      </c>
      <c r="G120" s="62" t="s">
        <v>176</v>
      </c>
      <c r="H120" s="69"/>
      <c r="I120" s="64"/>
      <c r="J120" s="64">
        <f t="shared" ref="J120" si="46">F120*H120</f>
        <v>0</v>
      </c>
      <c r="K120" s="65"/>
      <c r="L120" s="27"/>
    </row>
    <row r="121" spans="2:12" s="12" customFormat="1">
      <c r="B121" s="77"/>
      <c r="C121" s="70"/>
      <c r="D121" s="75"/>
      <c r="E121" s="60"/>
      <c r="F121" s="109"/>
      <c r="G121" s="112"/>
      <c r="H121" s="69"/>
      <c r="I121" s="64"/>
      <c r="J121" s="64"/>
      <c r="K121" s="65"/>
      <c r="L121" s="27"/>
    </row>
    <row r="122" spans="2:12" s="12" customFormat="1">
      <c r="B122" s="94">
        <v>3.48999999999999</v>
      </c>
      <c r="C122" s="70"/>
      <c r="D122" s="75" t="s">
        <v>131</v>
      </c>
      <c r="E122" s="60"/>
      <c r="F122" s="62">
        <v>1</v>
      </c>
      <c r="G122" s="62" t="s">
        <v>176</v>
      </c>
      <c r="H122" s="69"/>
      <c r="I122" s="64"/>
      <c r="J122" s="64">
        <f t="shared" ref="J122" si="47">F122*H122</f>
        <v>0</v>
      </c>
      <c r="K122" s="65"/>
      <c r="L122" s="27"/>
    </row>
    <row r="123" spans="2:12" s="12" customFormat="1">
      <c r="B123" s="57"/>
      <c r="C123" s="70"/>
      <c r="D123" s="75"/>
      <c r="E123" s="60"/>
      <c r="F123" s="109"/>
      <c r="G123" s="112"/>
      <c r="H123" s="69"/>
      <c r="I123" s="64"/>
      <c r="J123" s="64"/>
      <c r="K123" s="65"/>
      <c r="L123" s="27"/>
    </row>
    <row r="124" spans="2:12" s="12" customFormat="1">
      <c r="B124" s="93">
        <v>3.4999999999999898</v>
      </c>
      <c r="C124" s="70"/>
      <c r="D124" s="75" t="s">
        <v>132</v>
      </c>
      <c r="E124" s="60"/>
      <c r="F124" s="62">
        <v>1</v>
      </c>
      <c r="G124" s="62" t="s">
        <v>176</v>
      </c>
      <c r="H124" s="69"/>
      <c r="I124" s="64"/>
      <c r="J124" s="64">
        <f t="shared" ref="J124" si="48">F124*H124</f>
        <v>0</v>
      </c>
      <c r="K124" s="65"/>
      <c r="L124" s="27"/>
    </row>
    <row r="125" spans="2:12" s="12" customFormat="1">
      <c r="B125" s="93"/>
      <c r="C125" s="70"/>
      <c r="D125" s="75"/>
      <c r="E125" s="60"/>
      <c r="F125" s="109"/>
      <c r="G125" s="112"/>
      <c r="H125" s="69"/>
      <c r="I125" s="64"/>
      <c r="J125" s="64"/>
      <c r="K125" s="65"/>
      <c r="L125" s="27"/>
    </row>
    <row r="126" spans="2:12" s="12" customFormat="1">
      <c r="B126" s="93"/>
      <c r="C126" s="70"/>
      <c r="D126" s="95" t="s">
        <v>98</v>
      </c>
      <c r="E126" s="96"/>
      <c r="F126" s="372" t="s">
        <v>101</v>
      </c>
      <c r="G126" s="373"/>
      <c r="H126" s="374"/>
      <c r="I126" s="97"/>
      <c r="J126" s="142">
        <f>SUM(J87:J125)</f>
        <v>0</v>
      </c>
      <c r="K126" s="65"/>
      <c r="L126" s="27"/>
    </row>
    <row r="127" spans="2:12" s="12" customFormat="1">
      <c r="B127" s="77"/>
      <c r="C127" s="70"/>
      <c r="D127" s="75"/>
      <c r="E127" s="60"/>
      <c r="F127" s="109"/>
      <c r="G127" s="112"/>
      <c r="H127" s="69"/>
      <c r="I127" s="64"/>
      <c r="J127" s="64"/>
      <c r="K127" s="65"/>
      <c r="L127" s="27"/>
    </row>
    <row r="128" spans="2:12" s="12" customFormat="1">
      <c r="B128" s="94">
        <v>3.50999999999999</v>
      </c>
      <c r="C128" s="70"/>
      <c r="D128" s="75" t="s">
        <v>133</v>
      </c>
      <c r="E128" s="60"/>
      <c r="F128" s="62">
        <v>1</v>
      </c>
      <c r="G128" s="62" t="s">
        <v>176</v>
      </c>
      <c r="H128" s="69"/>
      <c r="I128" s="64"/>
      <c r="J128" s="64">
        <f t="shared" ref="J128" si="49">F128*H128</f>
        <v>0</v>
      </c>
      <c r="K128" s="65"/>
      <c r="L128" s="27"/>
    </row>
    <row r="129" spans="2:12" s="12" customFormat="1">
      <c r="B129" s="57"/>
      <c r="C129" s="70"/>
      <c r="D129" s="75"/>
      <c r="E129" s="60"/>
      <c r="F129" s="109"/>
      <c r="G129" s="112"/>
      <c r="H129" s="69"/>
      <c r="I129" s="64"/>
      <c r="J129" s="64"/>
      <c r="K129" s="65"/>
      <c r="L129" s="27"/>
    </row>
    <row r="130" spans="2:12" s="12" customFormat="1">
      <c r="B130" s="93">
        <v>3.5199999999999898</v>
      </c>
      <c r="C130" s="70"/>
      <c r="D130" s="75" t="s">
        <v>81</v>
      </c>
      <c r="E130" s="60"/>
      <c r="F130" s="62">
        <v>1</v>
      </c>
      <c r="G130" s="62" t="s">
        <v>176</v>
      </c>
      <c r="H130" s="69"/>
      <c r="I130" s="64"/>
      <c r="J130" s="64">
        <f t="shared" ref="J130" si="50">F130*H130</f>
        <v>0</v>
      </c>
      <c r="K130" s="65"/>
      <c r="L130" s="27"/>
    </row>
    <row r="131" spans="2:12" s="12" customFormat="1">
      <c r="B131" s="77"/>
      <c r="C131" s="70"/>
      <c r="D131" s="75"/>
      <c r="E131" s="60"/>
      <c r="F131" s="109"/>
      <c r="G131" s="112"/>
      <c r="H131" s="69"/>
      <c r="I131" s="64"/>
      <c r="J131" s="64"/>
      <c r="K131" s="65"/>
      <c r="L131" s="27"/>
    </row>
    <row r="132" spans="2:12" s="12" customFormat="1">
      <c r="B132" s="94">
        <v>3.52999999999999</v>
      </c>
      <c r="C132" s="70"/>
      <c r="D132" s="75" t="s">
        <v>134</v>
      </c>
      <c r="E132" s="60"/>
      <c r="F132" s="62">
        <v>1</v>
      </c>
      <c r="G132" s="62" t="s">
        <v>176</v>
      </c>
      <c r="H132" s="69"/>
      <c r="I132" s="64"/>
      <c r="J132" s="64">
        <f t="shared" ref="J132" si="51">F132*H132</f>
        <v>0</v>
      </c>
      <c r="K132" s="65"/>
      <c r="L132" s="27"/>
    </row>
    <row r="133" spans="2:12" s="12" customFormat="1">
      <c r="B133" s="57"/>
      <c r="C133" s="70"/>
      <c r="D133" s="75"/>
      <c r="E133" s="60"/>
      <c r="F133" s="109"/>
      <c r="G133" s="112"/>
      <c r="H133" s="69"/>
      <c r="I133" s="64"/>
      <c r="J133" s="64"/>
      <c r="K133" s="65"/>
      <c r="L133" s="27"/>
    </row>
    <row r="134" spans="2:12" s="12" customFormat="1">
      <c r="B134" s="93">
        <v>3.5399999999999898</v>
      </c>
      <c r="C134" s="70"/>
      <c r="D134" s="75" t="s">
        <v>82</v>
      </c>
      <c r="E134" s="60"/>
      <c r="F134" s="62">
        <v>1</v>
      </c>
      <c r="G134" s="62" t="s">
        <v>176</v>
      </c>
      <c r="H134" s="69"/>
      <c r="I134" s="64"/>
      <c r="J134" s="64">
        <f t="shared" ref="J134" si="52">F134*H134</f>
        <v>0</v>
      </c>
      <c r="K134" s="65"/>
      <c r="L134" s="27"/>
    </row>
    <row r="135" spans="2:12" s="12" customFormat="1">
      <c r="B135" s="77"/>
      <c r="C135" s="70"/>
      <c r="D135" s="75"/>
      <c r="E135" s="60"/>
      <c r="F135" s="109"/>
      <c r="G135" s="112"/>
      <c r="H135" s="69"/>
      <c r="I135" s="64"/>
      <c r="J135" s="64"/>
      <c r="K135" s="65"/>
      <c r="L135" s="27"/>
    </row>
    <row r="136" spans="2:12" s="12" customFormat="1">
      <c r="B136" s="94">
        <v>3.5499999999999901</v>
      </c>
      <c r="C136" s="70"/>
      <c r="D136" s="75" t="s">
        <v>83</v>
      </c>
      <c r="E136" s="60"/>
      <c r="F136" s="62">
        <v>1</v>
      </c>
      <c r="G136" s="62" t="s">
        <v>176</v>
      </c>
      <c r="H136" s="69"/>
      <c r="I136" s="64"/>
      <c r="J136" s="64">
        <f t="shared" ref="J136" si="53">F136*H136</f>
        <v>0</v>
      </c>
      <c r="K136" s="65"/>
      <c r="L136" s="27"/>
    </row>
    <row r="137" spans="2:12" s="12" customFormat="1">
      <c r="B137" s="57"/>
      <c r="C137" s="70"/>
      <c r="D137" s="75"/>
      <c r="E137" s="60"/>
      <c r="F137" s="109"/>
      <c r="G137" s="112"/>
      <c r="H137" s="69"/>
      <c r="I137" s="64"/>
      <c r="J137" s="64"/>
      <c r="K137" s="65"/>
      <c r="L137" s="27"/>
    </row>
    <row r="138" spans="2:12" s="12" customFormat="1">
      <c r="B138" s="93">
        <v>3.5599999999999898</v>
      </c>
      <c r="C138" s="70"/>
      <c r="D138" s="75" t="s">
        <v>84</v>
      </c>
      <c r="E138" s="60"/>
      <c r="F138" s="62">
        <v>1</v>
      </c>
      <c r="G138" s="62" t="s">
        <v>176</v>
      </c>
      <c r="H138" s="69"/>
      <c r="I138" s="64"/>
      <c r="J138" s="64">
        <f t="shared" ref="J138" si="54">F138*H138</f>
        <v>0</v>
      </c>
      <c r="K138" s="65"/>
      <c r="L138" s="27"/>
    </row>
    <row r="139" spans="2:12" s="12" customFormat="1">
      <c r="B139" s="77"/>
      <c r="C139" s="70"/>
      <c r="D139" s="75"/>
      <c r="E139" s="60"/>
      <c r="F139" s="109"/>
      <c r="G139" s="112"/>
      <c r="H139" s="69"/>
      <c r="I139" s="64"/>
      <c r="J139" s="64"/>
      <c r="K139" s="65"/>
      <c r="L139" s="27"/>
    </row>
    <row r="140" spans="2:12" s="12" customFormat="1">
      <c r="B140" s="94">
        <v>3.5699999999999901</v>
      </c>
      <c r="C140" s="70"/>
      <c r="D140" s="75" t="s">
        <v>85</v>
      </c>
      <c r="E140" s="60"/>
      <c r="F140" s="62">
        <v>1</v>
      </c>
      <c r="G140" s="62" t="s">
        <v>176</v>
      </c>
      <c r="H140" s="69"/>
      <c r="I140" s="64"/>
      <c r="J140" s="64">
        <f t="shared" ref="J140" si="55">F140*H140</f>
        <v>0</v>
      </c>
      <c r="K140" s="65"/>
      <c r="L140" s="27"/>
    </row>
    <row r="141" spans="2:12" s="12" customFormat="1" ht="12.75" customHeight="1">
      <c r="B141" s="57"/>
      <c r="C141" s="70"/>
      <c r="D141" s="75"/>
      <c r="E141" s="60"/>
      <c r="F141" s="109"/>
      <c r="G141" s="112"/>
      <c r="H141" s="69"/>
      <c r="I141" s="64"/>
      <c r="J141" s="64"/>
      <c r="K141" s="65"/>
      <c r="L141" s="27"/>
    </row>
    <row r="142" spans="2:12" s="12" customFormat="1">
      <c r="B142" s="93">
        <v>3.5799999999999899</v>
      </c>
      <c r="C142" s="70"/>
      <c r="D142" s="75" t="s">
        <v>86</v>
      </c>
      <c r="E142" s="60"/>
      <c r="F142" s="62">
        <v>1</v>
      </c>
      <c r="G142" s="62" t="s">
        <v>176</v>
      </c>
      <c r="H142" s="69"/>
      <c r="I142" s="64"/>
      <c r="J142" s="64">
        <f t="shared" ref="J142" si="56">F142*H142</f>
        <v>0</v>
      </c>
      <c r="K142" s="65"/>
      <c r="L142" s="27"/>
    </row>
    <row r="143" spans="2:12" s="12" customFormat="1">
      <c r="B143" s="77"/>
      <c r="C143" s="70"/>
      <c r="D143" s="75"/>
      <c r="E143" s="60"/>
      <c r="F143" s="109"/>
      <c r="G143" s="112"/>
      <c r="H143" s="69"/>
      <c r="I143" s="64"/>
      <c r="J143" s="64"/>
      <c r="K143" s="65"/>
      <c r="L143" s="27"/>
    </row>
    <row r="144" spans="2:12" s="12" customFormat="1">
      <c r="B144" s="94">
        <v>3.5899999999999901</v>
      </c>
      <c r="C144" s="70"/>
      <c r="D144" s="75" t="s">
        <v>87</v>
      </c>
      <c r="E144" s="60"/>
      <c r="F144" s="62">
        <v>1</v>
      </c>
      <c r="G144" s="62" t="s">
        <v>176</v>
      </c>
      <c r="H144" s="69"/>
      <c r="I144" s="64"/>
      <c r="J144" s="64">
        <f t="shared" ref="J144" si="57">F144*H144</f>
        <v>0</v>
      </c>
      <c r="K144" s="65"/>
      <c r="L144" s="27"/>
    </row>
    <row r="145" spans="2:12" s="12" customFormat="1">
      <c r="B145" s="57"/>
      <c r="C145" s="70"/>
      <c r="D145" s="113"/>
      <c r="E145" s="60"/>
      <c r="F145" s="111"/>
      <c r="G145" s="109"/>
      <c r="H145" s="69"/>
      <c r="I145" s="64"/>
      <c r="J145" s="64"/>
      <c r="K145" s="65"/>
      <c r="L145" s="27"/>
    </row>
    <row r="146" spans="2:12" s="12" customFormat="1">
      <c r="B146" s="93">
        <v>3.5999999999999899</v>
      </c>
      <c r="C146" s="70"/>
      <c r="D146" s="114" t="s">
        <v>88</v>
      </c>
      <c r="E146" s="60"/>
      <c r="F146" s="62">
        <v>1</v>
      </c>
      <c r="G146" s="62" t="s">
        <v>176</v>
      </c>
      <c r="H146" s="69"/>
      <c r="I146" s="64"/>
      <c r="J146" s="64">
        <f t="shared" ref="J146" si="58">F146*H146</f>
        <v>0</v>
      </c>
      <c r="K146" s="65"/>
      <c r="L146" s="27"/>
    </row>
    <row r="147" spans="2:12" s="12" customFormat="1">
      <c r="B147" s="77"/>
      <c r="C147" s="70"/>
      <c r="D147" s="115"/>
      <c r="E147" s="60"/>
      <c r="F147" s="369"/>
      <c r="G147" s="370"/>
      <c r="H147" s="371"/>
      <c r="I147" s="64"/>
      <c r="J147" s="64"/>
      <c r="K147" s="65"/>
      <c r="L147" s="27"/>
    </row>
    <row r="148" spans="2:12" s="12" customFormat="1">
      <c r="B148" s="94">
        <v>3.6099999999999901</v>
      </c>
      <c r="C148" s="70"/>
      <c r="D148" s="116" t="s">
        <v>89</v>
      </c>
      <c r="E148" s="60"/>
      <c r="F148" s="62">
        <v>1</v>
      </c>
      <c r="G148" s="62" t="s">
        <v>176</v>
      </c>
      <c r="H148" s="69"/>
      <c r="I148" s="64"/>
      <c r="J148" s="64">
        <f t="shared" ref="J148" si="59">F148*H148</f>
        <v>0</v>
      </c>
      <c r="K148" s="65"/>
      <c r="L148" s="27"/>
    </row>
    <row r="149" spans="2:12" s="12" customFormat="1">
      <c r="B149" s="57"/>
      <c r="C149" s="70"/>
      <c r="D149" s="117"/>
      <c r="E149" s="60"/>
      <c r="F149" s="109"/>
      <c r="G149" s="112"/>
      <c r="H149" s="69"/>
      <c r="I149" s="64"/>
      <c r="J149" s="64"/>
      <c r="K149" s="65"/>
      <c r="L149" s="27"/>
    </row>
    <row r="150" spans="2:12" s="12" customFormat="1">
      <c r="B150" s="93">
        <v>3.6199999999999899</v>
      </c>
      <c r="C150" s="70"/>
      <c r="D150" s="118" t="s">
        <v>90</v>
      </c>
      <c r="E150" s="60"/>
      <c r="F150" s="62">
        <v>1</v>
      </c>
      <c r="G150" s="62" t="s">
        <v>176</v>
      </c>
      <c r="H150" s="69"/>
      <c r="I150" s="64"/>
      <c r="J150" s="64">
        <f t="shared" ref="J150" si="60">F150*H150</f>
        <v>0</v>
      </c>
      <c r="K150" s="65"/>
      <c r="L150" s="27"/>
    </row>
    <row r="151" spans="2:12" s="12" customFormat="1">
      <c r="B151" s="77"/>
      <c r="C151" s="70"/>
      <c r="D151" s="119"/>
      <c r="E151" s="60"/>
      <c r="F151" s="120"/>
      <c r="G151" s="120"/>
      <c r="H151" s="69"/>
      <c r="I151" s="64"/>
      <c r="J151" s="64"/>
      <c r="K151" s="65"/>
      <c r="L151" s="27"/>
    </row>
    <row r="152" spans="2:12" s="12" customFormat="1">
      <c r="B152" s="94">
        <v>3.6299999999999901</v>
      </c>
      <c r="C152" s="70"/>
      <c r="D152" s="121" t="s">
        <v>91</v>
      </c>
      <c r="E152" s="60"/>
      <c r="F152" s="62">
        <v>1</v>
      </c>
      <c r="G152" s="62" t="s">
        <v>176</v>
      </c>
      <c r="H152" s="69"/>
      <c r="I152" s="64"/>
      <c r="J152" s="64">
        <f t="shared" ref="J152" si="61">F152*H152</f>
        <v>0</v>
      </c>
      <c r="K152" s="65"/>
      <c r="L152" s="27"/>
    </row>
    <row r="153" spans="2:12" s="12" customFormat="1">
      <c r="B153" s="57"/>
      <c r="C153" s="70"/>
      <c r="D153" s="121"/>
      <c r="E153" s="60"/>
      <c r="F153" s="122"/>
      <c r="G153" s="122"/>
      <c r="H153" s="69"/>
      <c r="I153" s="64"/>
      <c r="J153" s="64"/>
      <c r="K153" s="65"/>
      <c r="L153" s="27"/>
    </row>
    <row r="154" spans="2:12" s="12" customFormat="1">
      <c r="B154" s="93">
        <v>3.6399999999999899</v>
      </c>
      <c r="C154" s="70"/>
      <c r="D154" s="121" t="s">
        <v>135</v>
      </c>
      <c r="E154" s="60"/>
      <c r="F154" s="62">
        <v>1</v>
      </c>
      <c r="G154" s="62" t="s">
        <v>176</v>
      </c>
      <c r="H154" s="69"/>
      <c r="I154" s="64"/>
      <c r="J154" s="64">
        <f t="shared" ref="J154" si="62">F154*H154</f>
        <v>0</v>
      </c>
      <c r="K154" s="65"/>
      <c r="L154" s="27"/>
    </row>
    <row r="155" spans="2:12" s="12" customFormat="1">
      <c r="B155" s="77"/>
      <c r="C155" s="70"/>
      <c r="D155" s="123"/>
      <c r="E155" s="60"/>
      <c r="F155" s="122"/>
      <c r="G155" s="122"/>
      <c r="H155" s="69"/>
      <c r="I155" s="64"/>
      <c r="J155" s="64"/>
      <c r="K155" s="65"/>
      <c r="L155" s="27"/>
    </row>
    <row r="156" spans="2:12" s="12" customFormat="1">
      <c r="B156" s="94">
        <v>3.6499999999999901</v>
      </c>
      <c r="C156" s="70"/>
      <c r="D156" s="121" t="s">
        <v>92</v>
      </c>
      <c r="E156" s="60"/>
      <c r="F156" s="62">
        <v>1</v>
      </c>
      <c r="G156" s="62" t="s">
        <v>176</v>
      </c>
      <c r="H156" s="69"/>
      <c r="I156" s="64"/>
      <c r="J156" s="64">
        <f t="shared" ref="J156" si="63">F156*H156</f>
        <v>0</v>
      </c>
      <c r="K156" s="65"/>
      <c r="L156" s="27"/>
    </row>
    <row r="157" spans="2:12" s="12" customFormat="1">
      <c r="B157" s="312"/>
      <c r="C157" s="70"/>
      <c r="E157" s="60"/>
      <c r="H157" s="124"/>
      <c r="I157" s="64"/>
      <c r="J157" s="337"/>
      <c r="K157" s="65"/>
      <c r="L157" s="27"/>
    </row>
    <row r="158" spans="2:12" s="12" customFormat="1">
      <c r="B158" s="312"/>
      <c r="C158" s="70"/>
      <c r="E158" s="60"/>
      <c r="H158" s="124"/>
      <c r="I158" s="64"/>
      <c r="J158" s="337"/>
      <c r="K158" s="65"/>
      <c r="L158" s="27"/>
    </row>
    <row r="159" spans="2:12" s="12" customFormat="1">
      <c r="B159" s="316"/>
      <c r="C159" s="70"/>
      <c r="D159" s="121"/>
      <c r="E159" s="60"/>
      <c r="F159" s="122"/>
      <c r="G159" s="122"/>
      <c r="H159" s="69"/>
      <c r="I159" s="64"/>
      <c r="J159" s="64"/>
      <c r="K159" s="65"/>
      <c r="L159" s="27"/>
    </row>
    <row r="160" spans="2:12" s="12" customFormat="1">
      <c r="B160" s="316"/>
      <c r="C160" s="70"/>
      <c r="D160" s="121"/>
      <c r="E160" s="60"/>
      <c r="F160" s="122"/>
      <c r="G160" s="122"/>
      <c r="H160" s="69"/>
      <c r="I160" s="64"/>
      <c r="J160" s="64"/>
      <c r="K160" s="65"/>
      <c r="L160" s="27"/>
    </row>
    <row r="161" spans="2:12" s="12" customFormat="1">
      <c r="B161" s="316"/>
      <c r="C161" s="70"/>
      <c r="D161" s="121"/>
      <c r="E161" s="60"/>
      <c r="F161" s="122"/>
      <c r="G161" s="122"/>
      <c r="H161" s="69"/>
      <c r="I161" s="64"/>
      <c r="J161" s="64"/>
      <c r="K161" s="65"/>
      <c r="L161" s="27"/>
    </row>
    <row r="162" spans="2:12" s="12" customFormat="1">
      <c r="B162" s="316"/>
      <c r="C162" s="70"/>
      <c r="D162" s="121"/>
      <c r="E162" s="60"/>
      <c r="F162" s="122"/>
      <c r="G162" s="122"/>
      <c r="H162" s="69"/>
      <c r="I162" s="64"/>
      <c r="J162" s="64"/>
      <c r="K162" s="65"/>
      <c r="L162" s="27"/>
    </row>
    <row r="163" spans="2:12" s="12" customFormat="1">
      <c r="B163" s="316"/>
      <c r="C163" s="70"/>
      <c r="D163" s="121"/>
      <c r="E163" s="60"/>
      <c r="F163" s="122"/>
      <c r="G163" s="122"/>
      <c r="H163" s="69"/>
      <c r="I163" s="64"/>
      <c r="J163" s="64"/>
      <c r="K163" s="65"/>
      <c r="L163" s="27"/>
    </row>
    <row r="164" spans="2:12" s="12" customFormat="1">
      <c r="B164" s="316"/>
      <c r="C164" s="70"/>
      <c r="D164" s="121"/>
      <c r="E164" s="60"/>
      <c r="F164" s="122"/>
      <c r="G164" s="122"/>
      <c r="H164" s="69"/>
      <c r="I164" s="64"/>
      <c r="J164" s="64"/>
      <c r="K164" s="65"/>
      <c r="L164" s="27"/>
    </row>
    <row r="165" spans="2:12" s="12" customFormat="1">
      <c r="B165" s="316"/>
      <c r="C165" s="70"/>
      <c r="D165" s="121"/>
      <c r="E165" s="60"/>
      <c r="F165" s="122"/>
      <c r="G165" s="122"/>
      <c r="H165" s="69"/>
      <c r="I165" s="64"/>
      <c r="J165" s="64"/>
      <c r="K165" s="65"/>
      <c r="L165" s="27"/>
    </row>
    <row r="166" spans="2:12" s="12" customFormat="1">
      <c r="B166" s="316"/>
      <c r="C166" s="70"/>
      <c r="D166" s="95" t="s">
        <v>102</v>
      </c>
      <c r="E166" s="96"/>
      <c r="F166" s="372" t="s">
        <v>101</v>
      </c>
      <c r="G166" s="373"/>
      <c r="H166" s="374"/>
      <c r="I166" s="97"/>
      <c r="J166" s="142">
        <f>SUM(J127:J165)</f>
        <v>0</v>
      </c>
      <c r="K166" s="65"/>
      <c r="L166" s="27"/>
    </row>
    <row r="167" spans="2:12" s="12" customFormat="1">
      <c r="B167" s="316"/>
      <c r="C167" s="70"/>
      <c r="D167" s="121"/>
      <c r="E167" s="60"/>
      <c r="F167" s="122"/>
      <c r="G167" s="122"/>
      <c r="H167" s="69"/>
      <c r="I167" s="64"/>
      <c r="J167" s="64"/>
      <c r="K167" s="65"/>
      <c r="L167" s="27"/>
    </row>
    <row r="168" spans="2:12" s="12" customFormat="1">
      <c r="B168" s="57">
        <v>4</v>
      </c>
      <c r="C168" s="70"/>
      <c r="D168" s="125" t="s">
        <v>95</v>
      </c>
      <c r="E168" s="60"/>
      <c r="F168" s="109"/>
      <c r="G168" s="112"/>
      <c r="H168" s="69"/>
      <c r="I168" s="64"/>
      <c r="J168" s="64"/>
      <c r="K168" s="65"/>
      <c r="L168" s="27"/>
    </row>
    <row r="169" spans="2:12" s="12" customFormat="1" ht="15" customHeight="1">
      <c r="B169" s="126"/>
      <c r="C169" s="70"/>
      <c r="D169" s="127"/>
      <c r="E169" s="60"/>
      <c r="F169" s="109"/>
      <c r="G169" s="112"/>
      <c r="H169" s="69"/>
      <c r="I169" s="64"/>
      <c r="J169" s="64"/>
      <c r="K169" s="65"/>
      <c r="L169" s="27"/>
    </row>
    <row r="170" spans="2:12" s="12" customFormat="1">
      <c r="B170" s="57">
        <v>4.0999999999999996</v>
      </c>
      <c r="C170" s="70"/>
      <c r="D170" s="128" t="s">
        <v>96</v>
      </c>
      <c r="E170" s="60"/>
      <c r="F170" s="62">
        <v>1</v>
      </c>
      <c r="G170" s="62" t="s">
        <v>176</v>
      </c>
      <c r="H170" s="69"/>
      <c r="I170" s="64"/>
      <c r="J170" s="64">
        <f t="shared" ref="J170" si="64">F170*H170</f>
        <v>0</v>
      </c>
      <c r="K170" s="65"/>
      <c r="L170" s="27"/>
    </row>
    <row r="171" spans="2:12" s="12" customFormat="1">
      <c r="B171" s="126"/>
      <c r="C171" s="70"/>
      <c r="D171" s="127"/>
      <c r="E171" s="60"/>
      <c r="F171" s="109"/>
      <c r="G171" s="112"/>
      <c r="H171" s="69"/>
      <c r="I171" s="64"/>
      <c r="J171" s="64"/>
      <c r="K171" s="65"/>
      <c r="L171" s="27"/>
    </row>
    <row r="172" spans="2:12">
      <c r="B172" s="57">
        <v>4.2</v>
      </c>
      <c r="C172" s="129"/>
      <c r="D172" s="130" t="s">
        <v>136</v>
      </c>
      <c r="E172" s="60"/>
      <c r="F172" s="62">
        <v>1</v>
      </c>
      <c r="G172" s="62" t="s">
        <v>176</v>
      </c>
      <c r="H172" s="69"/>
      <c r="I172" s="64"/>
      <c r="J172" s="64">
        <f t="shared" ref="J172" si="65">F172*H172</f>
        <v>0</v>
      </c>
      <c r="K172" s="65"/>
    </row>
    <row r="173" spans="2:12" s="133" customFormat="1" ht="14.25">
      <c r="B173" s="126"/>
      <c r="C173" s="129"/>
      <c r="D173" s="131"/>
      <c r="E173" s="60"/>
      <c r="F173" s="109"/>
      <c r="G173" s="112"/>
      <c r="H173" s="69"/>
      <c r="I173" s="64"/>
      <c r="J173" s="64"/>
      <c r="K173" s="132"/>
      <c r="L173" s="66"/>
    </row>
    <row r="174" spans="2:12" s="133" customFormat="1" ht="14.25">
      <c r="B174" s="57">
        <v>4.3</v>
      </c>
      <c r="C174" s="129"/>
      <c r="D174" s="131" t="s">
        <v>137</v>
      </c>
      <c r="E174" s="60"/>
      <c r="F174" s="62">
        <v>1</v>
      </c>
      <c r="G174" s="62" t="s">
        <v>176</v>
      </c>
      <c r="H174" s="69"/>
      <c r="I174" s="64"/>
      <c r="J174" s="64">
        <f t="shared" ref="J174" si="66">F174*H174</f>
        <v>0</v>
      </c>
      <c r="K174" s="132"/>
      <c r="L174" s="66"/>
    </row>
    <row r="175" spans="2:12" s="133" customFormat="1" ht="14.25">
      <c r="B175" s="126"/>
      <c r="C175" s="129"/>
      <c r="D175" s="131"/>
      <c r="E175" s="60"/>
      <c r="F175" s="109"/>
      <c r="G175" s="112"/>
      <c r="H175" s="69"/>
      <c r="I175" s="64"/>
      <c r="J175" s="64"/>
      <c r="K175" s="132"/>
      <c r="L175" s="66"/>
    </row>
    <row r="176" spans="2:12" s="133" customFormat="1" ht="14.25">
      <c r="B176" s="57">
        <v>4.4000000000000004</v>
      </c>
      <c r="C176" s="129"/>
      <c r="D176" s="131" t="s">
        <v>138</v>
      </c>
      <c r="E176" s="60"/>
      <c r="F176" s="62">
        <v>1</v>
      </c>
      <c r="G176" s="62" t="s">
        <v>176</v>
      </c>
      <c r="H176" s="69"/>
      <c r="I176" s="64"/>
      <c r="J176" s="64">
        <f t="shared" ref="J176" si="67">F176*H176</f>
        <v>0</v>
      </c>
      <c r="K176" s="132"/>
      <c r="L176" s="66"/>
    </row>
    <row r="177" spans="2:12" s="133" customFormat="1" ht="14.25">
      <c r="B177" s="126"/>
      <c r="C177" s="129"/>
      <c r="D177" s="131"/>
      <c r="E177" s="60"/>
      <c r="F177" s="109"/>
      <c r="G177" s="112"/>
      <c r="H177" s="69"/>
      <c r="I177" s="64"/>
      <c r="J177" s="64"/>
      <c r="K177" s="132"/>
      <c r="L177" s="66"/>
    </row>
    <row r="178" spans="2:12" s="133" customFormat="1" ht="14.25">
      <c r="B178" s="57">
        <v>4.5</v>
      </c>
      <c r="C178" s="129"/>
      <c r="D178" s="131" t="s">
        <v>139</v>
      </c>
      <c r="E178" s="60"/>
      <c r="F178" s="62">
        <v>1</v>
      </c>
      <c r="G178" s="62" t="s">
        <v>176</v>
      </c>
      <c r="H178" s="69"/>
      <c r="I178" s="64"/>
      <c r="J178" s="64">
        <f t="shared" ref="J178" si="68">F178*H178</f>
        <v>0</v>
      </c>
      <c r="K178" s="132"/>
      <c r="L178" s="66"/>
    </row>
    <row r="179" spans="2:12" s="133" customFormat="1">
      <c r="B179" s="126"/>
      <c r="C179" s="129"/>
      <c r="D179" s="134"/>
      <c r="E179" s="60"/>
      <c r="F179" s="135"/>
      <c r="G179" s="136"/>
      <c r="H179" s="137"/>
      <c r="I179" s="64"/>
      <c r="J179" s="317"/>
      <c r="K179" s="132"/>
      <c r="L179" s="66"/>
    </row>
    <row r="180" spans="2:12" s="133" customFormat="1">
      <c r="B180" s="57">
        <v>4.5999999999999996</v>
      </c>
      <c r="C180" s="129"/>
      <c r="D180" s="114" t="s">
        <v>140</v>
      </c>
      <c r="E180" s="60"/>
      <c r="F180" s="62">
        <v>1</v>
      </c>
      <c r="G180" s="62" t="s">
        <v>176</v>
      </c>
      <c r="H180" s="139"/>
      <c r="I180" s="64"/>
      <c r="J180" s="64">
        <f t="shared" ref="J180" si="69">F180*H180</f>
        <v>0</v>
      </c>
      <c r="K180" s="132"/>
      <c r="L180" s="66"/>
    </row>
    <row r="181" spans="2:12" s="133" customFormat="1" ht="14.25">
      <c r="B181" s="126"/>
      <c r="C181" s="129"/>
      <c r="D181" s="318"/>
      <c r="E181" s="60"/>
      <c r="F181" s="319"/>
      <c r="G181" s="319"/>
      <c r="H181" s="320"/>
      <c r="I181" s="64"/>
      <c r="J181" s="64"/>
      <c r="K181" s="132"/>
      <c r="L181" s="66"/>
    </row>
    <row r="182" spans="2:12" s="91" customFormat="1" ht="14.25">
      <c r="B182" s="57">
        <v>4.7</v>
      </c>
      <c r="C182" s="129"/>
      <c r="D182" s="310" t="s">
        <v>97</v>
      </c>
      <c r="E182" s="60"/>
      <c r="F182" s="62">
        <v>1</v>
      </c>
      <c r="G182" s="62" t="s">
        <v>176</v>
      </c>
      <c r="H182" s="320"/>
      <c r="I182" s="64"/>
      <c r="J182" s="64">
        <f t="shared" ref="J182" si="70">F182*H182</f>
        <v>0</v>
      </c>
      <c r="K182" s="132"/>
      <c r="L182" s="90"/>
    </row>
    <row r="183" spans="2:12" s="91" customFormat="1" ht="14.25">
      <c r="B183" s="126"/>
      <c r="C183" s="129"/>
      <c r="D183" s="310"/>
      <c r="E183" s="60"/>
      <c r="F183" s="319"/>
      <c r="G183" s="319"/>
      <c r="H183" s="320"/>
      <c r="I183" s="64"/>
      <c r="J183" s="64"/>
      <c r="K183" s="132"/>
      <c r="L183" s="90"/>
    </row>
    <row r="184" spans="2:12" s="140" customFormat="1" ht="18.75" customHeight="1">
      <c r="B184" s="57">
        <v>4.8</v>
      </c>
      <c r="C184" s="129"/>
      <c r="D184" s="310" t="s">
        <v>141</v>
      </c>
      <c r="E184" s="60"/>
      <c r="F184" s="62">
        <v>1</v>
      </c>
      <c r="G184" s="62" t="s">
        <v>176</v>
      </c>
      <c r="H184" s="320"/>
      <c r="I184" s="64"/>
      <c r="J184" s="64">
        <f t="shared" ref="J184" si="71">F184*H184</f>
        <v>0</v>
      </c>
      <c r="K184" s="132"/>
      <c r="L184" s="37"/>
    </row>
    <row r="185" spans="2:12" s="141" customFormat="1">
      <c r="B185" s="126"/>
      <c r="C185" s="129"/>
      <c r="D185" s="310"/>
      <c r="E185" s="60"/>
      <c r="F185" s="319"/>
      <c r="G185" s="319"/>
      <c r="H185" s="320"/>
      <c r="I185" s="64"/>
      <c r="J185" s="64"/>
      <c r="K185" s="132"/>
      <c r="L185" s="37"/>
    </row>
    <row r="186" spans="2:12" s="141" customFormat="1">
      <c r="B186" s="57">
        <v>4.9000000000000004</v>
      </c>
      <c r="C186" s="129"/>
      <c r="D186" s="310" t="s">
        <v>142</v>
      </c>
      <c r="E186" s="60"/>
      <c r="F186" s="62">
        <v>1</v>
      </c>
      <c r="G186" s="62" t="s">
        <v>176</v>
      </c>
      <c r="H186" s="320"/>
      <c r="I186" s="64"/>
      <c r="J186" s="64">
        <f t="shared" ref="J186" si="72">F186*H186</f>
        <v>0</v>
      </c>
      <c r="K186" s="132"/>
      <c r="L186" s="37"/>
    </row>
    <row r="187" spans="2:12" s="141" customFormat="1">
      <c r="B187" s="126"/>
      <c r="C187" s="129"/>
      <c r="D187" s="310"/>
      <c r="E187" s="60"/>
      <c r="F187" s="319"/>
      <c r="G187" s="319"/>
      <c r="H187" s="320"/>
      <c r="I187" s="64"/>
      <c r="J187" s="64"/>
      <c r="K187" s="132"/>
      <c r="L187" s="37"/>
    </row>
    <row r="188" spans="2:12" s="141" customFormat="1">
      <c r="B188" s="93">
        <v>4.0999999999999996</v>
      </c>
      <c r="C188" s="129"/>
      <c r="D188" s="310" t="s">
        <v>143</v>
      </c>
      <c r="E188" s="60"/>
      <c r="F188" s="62">
        <v>1</v>
      </c>
      <c r="G188" s="62" t="s">
        <v>176</v>
      </c>
      <c r="H188" s="320"/>
      <c r="I188" s="64"/>
      <c r="J188" s="64">
        <f t="shared" ref="J188" si="73">F188*H188</f>
        <v>0</v>
      </c>
      <c r="K188" s="132"/>
      <c r="L188" s="37"/>
    </row>
    <row r="189" spans="2:12" s="141" customFormat="1">
      <c r="B189" s="126"/>
      <c r="C189" s="129"/>
      <c r="D189" s="310"/>
      <c r="E189" s="60"/>
      <c r="F189" s="319"/>
      <c r="G189" s="319"/>
      <c r="H189" s="320"/>
      <c r="I189" s="64"/>
      <c r="J189" s="317"/>
      <c r="K189" s="132"/>
      <c r="L189" s="37"/>
    </row>
    <row r="190" spans="2:12" s="141" customFormat="1">
      <c r="B190" s="93">
        <v>4.1100000000000003</v>
      </c>
      <c r="C190" s="129"/>
      <c r="D190" s="310" t="s">
        <v>144</v>
      </c>
      <c r="E190" s="60"/>
      <c r="F190" s="62">
        <v>1</v>
      </c>
      <c r="G190" s="62" t="s">
        <v>176</v>
      </c>
      <c r="H190" s="320"/>
      <c r="I190" s="64"/>
      <c r="J190" s="64">
        <f t="shared" ref="J190" si="74">F190*H190</f>
        <v>0</v>
      </c>
      <c r="K190" s="132"/>
      <c r="L190" s="37"/>
    </row>
    <row r="191" spans="2:12" s="141" customFormat="1">
      <c r="B191" s="126"/>
      <c r="C191" s="129"/>
      <c r="D191" s="310"/>
      <c r="E191" s="60"/>
      <c r="F191" s="319"/>
      <c r="G191" s="319"/>
      <c r="H191" s="320"/>
      <c r="I191" s="64"/>
      <c r="J191" s="317"/>
      <c r="K191" s="132"/>
      <c r="L191" s="37"/>
    </row>
    <row r="192" spans="2:12" s="141" customFormat="1">
      <c r="B192" s="93">
        <v>4.12</v>
      </c>
      <c r="C192" s="129"/>
      <c r="D192" s="310" t="s">
        <v>145</v>
      </c>
      <c r="E192" s="60"/>
      <c r="F192" s="62">
        <v>1</v>
      </c>
      <c r="G192" s="62" t="s">
        <v>176</v>
      </c>
      <c r="H192" s="320"/>
      <c r="I192" s="64"/>
      <c r="J192" s="64">
        <f t="shared" ref="J192" si="75">F192*H192</f>
        <v>0</v>
      </c>
      <c r="K192" s="132"/>
      <c r="L192" s="37"/>
    </row>
    <row r="193" spans="2:12" s="141" customFormat="1">
      <c r="B193" s="126"/>
      <c r="C193" s="129"/>
      <c r="D193" s="310"/>
      <c r="E193" s="60"/>
      <c r="F193" s="319"/>
      <c r="G193" s="319"/>
      <c r="H193" s="320"/>
      <c r="I193" s="64"/>
      <c r="J193" s="317"/>
      <c r="K193" s="132"/>
      <c r="L193" s="37"/>
    </row>
    <row r="194" spans="2:12" s="141" customFormat="1">
      <c r="B194" s="93">
        <v>4.13</v>
      </c>
      <c r="C194" s="129"/>
      <c r="D194" s="310" t="s">
        <v>146</v>
      </c>
      <c r="E194" s="60"/>
      <c r="F194" s="62">
        <v>1</v>
      </c>
      <c r="G194" s="62" t="s">
        <v>176</v>
      </c>
      <c r="H194" s="320"/>
      <c r="I194" s="64"/>
      <c r="J194" s="64">
        <f t="shared" ref="J194" si="76">F194*H194</f>
        <v>0</v>
      </c>
      <c r="K194" s="132"/>
      <c r="L194" s="37"/>
    </row>
    <row r="195" spans="2:12" s="141" customFormat="1">
      <c r="B195" s="126"/>
      <c r="C195" s="129"/>
      <c r="D195" s="310"/>
      <c r="E195" s="60"/>
      <c r="F195" s="319"/>
      <c r="G195" s="319"/>
      <c r="H195" s="320"/>
      <c r="I195" s="64"/>
      <c r="J195" s="317"/>
      <c r="K195" s="132"/>
      <c r="L195" s="37"/>
    </row>
    <row r="196" spans="2:12" s="141" customFormat="1">
      <c r="B196" s="93">
        <v>4.1399999999999997</v>
      </c>
      <c r="C196" s="129"/>
      <c r="D196" s="310" t="s">
        <v>147</v>
      </c>
      <c r="E196" s="60"/>
      <c r="F196" s="62">
        <v>1</v>
      </c>
      <c r="G196" s="62" t="s">
        <v>176</v>
      </c>
      <c r="H196" s="320"/>
      <c r="I196" s="64"/>
      <c r="J196" s="64">
        <f t="shared" ref="J196" si="77">F196*H196</f>
        <v>0</v>
      </c>
      <c r="K196" s="132"/>
      <c r="L196" s="37"/>
    </row>
    <row r="197" spans="2:12" s="141" customFormat="1">
      <c r="B197" s="126"/>
      <c r="C197" s="129"/>
      <c r="D197" s="310"/>
      <c r="E197" s="60"/>
      <c r="F197" s="319"/>
      <c r="G197" s="319"/>
      <c r="H197" s="320"/>
      <c r="I197" s="64"/>
      <c r="J197" s="317"/>
      <c r="K197" s="132"/>
      <c r="L197" s="37"/>
    </row>
    <row r="198" spans="2:12" s="141" customFormat="1">
      <c r="B198" s="93">
        <v>4.1500000000000004</v>
      </c>
      <c r="C198" s="129"/>
      <c r="D198" s="310" t="s">
        <v>94</v>
      </c>
      <c r="E198" s="60"/>
      <c r="F198" s="62">
        <v>1</v>
      </c>
      <c r="G198" s="62" t="s">
        <v>176</v>
      </c>
      <c r="H198" s="320"/>
      <c r="I198" s="64"/>
      <c r="J198" s="64">
        <f t="shared" ref="J198" si="78">F198*H198</f>
        <v>0</v>
      </c>
      <c r="K198" s="132"/>
      <c r="L198" s="37"/>
    </row>
    <row r="199" spans="2:12" s="141" customFormat="1">
      <c r="B199" s="126"/>
      <c r="C199" s="129"/>
      <c r="D199" s="310"/>
      <c r="E199" s="60"/>
      <c r="F199" s="319"/>
      <c r="G199" s="319"/>
      <c r="H199" s="320"/>
      <c r="I199" s="64"/>
      <c r="J199" s="317"/>
      <c r="K199" s="132"/>
      <c r="L199" s="37"/>
    </row>
    <row r="200" spans="2:12" s="141" customFormat="1">
      <c r="B200" s="93">
        <v>4.16</v>
      </c>
      <c r="C200" s="129"/>
      <c r="D200" s="310" t="s">
        <v>148</v>
      </c>
      <c r="E200" s="60"/>
      <c r="F200" s="62">
        <v>1</v>
      </c>
      <c r="G200" s="62" t="s">
        <v>176</v>
      </c>
      <c r="H200" s="320"/>
      <c r="I200" s="64"/>
      <c r="J200" s="64">
        <f t="shared" ref="J200" si="79">F200*H200</f>
        <v>0</v>
      </c>
      <c r="K200" s="132"/>
      <c r="L200" s="37"/>
    </row>
    <row r="201" spans="2:12" s="141" customFormat="1">
      <c r="B201" s="126"/>
      <c r="C201" s="129"/>
      <c r="D201" s="310"/>
      <c r="E201" s="60"/>
      <c r="F201" s="319"/>
      <c r="G201" s="319"/>
      <c r="H201" s="320"/>
      <c r="I201" s="64"/>
      <c r="J201" s="317"/>
      <c r="K201" s="132"/>
      <c r="L201" s="37"/>
    </row>
    <row r="202" spans="2:12">
      <c r="B202" s="93">
        <v>4.17</v>
      </c>
      <c r="C202" s="129"/>
      <c r="D202" s="310" t="s">
        <v>149</v>
      </c>
      <c r="E202" s="60"/>
      <c r="F202" s="62">
        <v>1</v>
      </c>
      <c r="G202" s="62" t="s">
        <v>176</v>
      </c>
      <c r="H202" s="320"/>
      <c r="I202" s="64"/>
      <c r="J202" s="64">
        <f>F202*H202</f>
        <v>0</v>
      </c>
      <c r="K202" s="132"/>
    </row>
    <row r="203" spans="2:12">
      <c r="B203" s="321"/>
      <c r="C203" s="129"/>
      <c r="D203" s="310"/>
      <c r="E203" s="60"/>
      <c r="F203" s="319"/>
      <c r="G203" s="319"/>
      <c r="H203" s="320"/>
      <c r="I203" s="64"/>
      <c r="J203" s="317"/>
      <c r="K203" s="132"/>
    </row>
    <row r="204" spans="2:12">
      <c r="B204" s="322"/>
      <c r="C204" s="129"/>
      <c r="D204" s="310"/>
      <c r="E204" s="60"/>
      <c r="F204" s="319"/>
      <c r="G204" s="319"/>
      <c r="H204" s="320"/>
      <c r="I204" s="64"/>
      <c r="J204" s="317"/>
      <c r="K204" s="132"/>
    </row>
    <row r="205" spans="2:12">
      <c r="B205" s="322"/>
      <c r="C205" s="129"/>
      <c r="D205" s="95" t="s">
        <v>107</v>
      </c>
      <c r="E205" s="96"/>
      <c r="F205" s="372" t="s">
        <v>101</v>
      </c>
      <c r="G205" s="373"/>
      <c r="H205" s="374"/>
      <c r="I205" s="97"/>
      <c r="J205" s="142">
        <f>SUM(J167:J204)</f>
        <v>0</v>
      </c>
      <c r="K205" s="132"/>
    </row>
    <row r="206" spans="2:12">
      <c r="B206" s="322"/>
      <c r="C206" s="129"/>
      <c r="D206" s="95"/>
      <c r="E206" s="96"/>
      <c r="F206" s="98"/>
      <c r="G206" s="98"/>
      <c r="H206" s="98"/>
      <c r="I206" s="97"/>
      <c r="J206" s="323"/>
      <c r="K206" s="132"/>
    </row>
    <row r="207" spans="2:12" ht="28.5">
      <c r="B207" s="322"/>
      <c r="C207" s="129"/>
      <c r="D207" s="310" t="s">
        <v>150</v>
      </c>
      <c r="E207" s="96"/>
      <c r="F207" s="98"/>
      <c r="G207" s="98"/>
      <c r="H207" s="98"/>
      <c r="I207" s="97"/>
      <c r="J207" s="323"/>
      <c r="K207" s="132"/>
    </row>
    <row r="208" spans="2:12">
      <c r="B208" s="322"/>
      <c r="C208" s="129"/>
      <c r="D208" s="95"/>
      <c r="E208" s="96"/>
      <c r="F208" s="98"/>
      <c r="G208" s="98"/>
      <c r="H208" s="98"/>
      <c r="I208" s="97"/>
      <c r="J208" s="323"/>
      <c r="K208" s="132"/>
    </row>
    <row r="209" spans="2:13">
      <c r="B209" s="322"/>
      <c r="C209" s="129"/>
      <c r="D209" s="95"/>
      <c r="E209" s="96"/>
      <c r="F209" s="98"/>
      <c r="G209" s="98"/>
      <c r="H209" s="98"/>
      <c r="I209" s="97"/>
      <c r="J209" s="323"/>
      <c r="K209" s="132"/>
    </row>
    <row r="210" spans="2:13">
      <c r="B210" s="322"/>
      <c r="C210" s="129"/>
      <c r="D210" s="12"/>
      <c r="E210" s="96"/>
      <c r="F210" s="98"/>
      <c r="G210" s="98"/>
      <c r="H210" s="98"/>
      <c r="I210" s="97"/>
      <c r="J210" s="323"/>
      <c r="K210" s="132"/>
    </row>
    <row r="211" spans="2:13">
      <c r="B211" s="322"/>
      <c r="C211" s="129"/>
      <c r="D211" s="12"/>
      <c r="E211" s="96"/>
      <c r="F211" s="98"/>
      <c r="G211" s="98"/>
      <c r="H211" s="98"/>
      <c r="I211" s="97"/>
      <c r="J211" s="323"/>
      <c r="K211" s="132"/>
      <c r="M211" s="98"/>
    </row>
    <row r="212" spans="2:13">
      <c r="B212" s="322"/>
      <c r="C212" s="129"/>
      <c r="D212" s="12"/>
      <c r="E212" s="96"/>
      <c r="F212" s="98"/>
      <c r="G212" s="98"/>
      <c r="H212" s="98"/>
      <c r="I212" s="97"/>
      <c r="J212" s="323"/>
      <c r="K212" s="132"/>
      <c r="M212" s="98"/>
    </row>
    <row r="213" spans="2:13">
      <c r="B213" s="322"/>
      <c r="C213" s="129"/>
      <c r="D213" s="12"/>
      <c r="E213" s="96"/>
      <c r="F213" s="98"/>
      <c r="G213" s="98"/>
      <c r="H213" s="98"/>
      <c r="I213" s="97"/>
      <c r="J213" s="323"/>
      <c r="K213" s="132"/>
      <c r="M213" s="98"/>
    </row>
    <row r="214" spans="2:13">
      <c r="B214" s="322"/>
      <c r="C214" s="129"/>
      <c r="D214" s="12"/>
      <c r="E214" s="96"/>
      <c r="F214" s="98"/>
      <c r="G214" s="98"/>
      <c r="H214" s="98"/>
      <c r="I214" s="97"/>
      <c r="J214" s="323"/>
      <c r="K214" s="132"/>
      <c r="M214" s="98"/>
    </row>
    <row r="215" spans="2:13">
      <c r="B215" s="322"/>
      <c r="C215" s="129"/>
      <c r="D215" s="12"/>
      <c r="E215" s="96"/>
      <c r="F215" s="98"/>
      <c r="G215" s="98"/>
      <c r="H215" s="98"/>
      <c r="I215" s="97"/>
      <c r="J215" s="323"/>
      <c r="K215" s="132"/>
      <c r="M215" s="98"/>
    </row>
    <row r="216" spans="2:13">
      <c r="B216" s="322"/>
      <c r="C216" s="129"/>
      <c r="D216" s="12"/>
      <c r="E216" s="96"/>
      <c r="F216" s="98"/>
      <c r="G216" s="98"/>
      <c r="H216" s="98"/>
      <c r="I216" s="97"/>
      <c r="J216" s="323"/>
      <c r="K216" s="132"/>
      <c r="M216" s="98"/>
    </row>
    <row r="217" spans="2:13">
      <c r="B217" s="322"/>
      <c r="C217" s="129"/>
      <c r="D217" s="12"/>
      <c r="E217" s="96"/>
      <c r="F217" s="98"/>
      <c r="G217" s="98"/>
      <c r="H217" s="98"/>
      <c r="I217" s="97"/>
      <c r="J217" s="323"/>
      <c r="K217" s="132"/>
      <c r="M217" s="98"/>
    </row>
    <row r="218" spans="2:13">
      <c r="B218" s="322"/>
      <c r="C218" s="129"/>
      <c r="D218" s="12"/>
      <c r="E218" s="96"/>
      <c r="F218" s="98"/>
      <c r="G218" s="98"/>
      <c r="H218" s="98"/>
      <c r="I218" s="97"/>
      <c r="J218" s="323"/>
      <c r="K218" s="132"/>
      <c r="M218" s="98"/>
    </row>
    <row r="219" spans="2:13">
      <c r="B219" s="322"/>
      <c r="C219" s="129"/>
      <c r="D219" s="12"/>
      <c r="E219" s="96"/>
      <c r="F219" s="98"/>
      <c r="G219" s="98"/>
      <c r="H219" s="98"/>
      <c r="I219" s="97"/>
      <c r="J219" s="323"/>
      <c r="K219" s="132"/>
      <c r="M219" s="98"/>
    </row>
    <row r="220" spans="2:13">
      <c r="B220" s="322"/>
      <c r="C220" s="129"/>
      <c r="D220" s="12"/>
      <c r="E220" s="96"/>
      <c r="F220" s="98"/>
      <c r="G220" s="98"/>
      <c r="H220" s="98"/>
      <c r="I220" s="97"/>
      <c r="J220" s="323"/>
      <c r="K220" s="132"/>
      <c r="M220" s="98"/>
    </row>
    <row r="221" spans="2:13">
      <c r="B221" s="322"/>
      <c r="C221" s="129"/>
      <c r="D221" s="12"/>
      <c r="E221" s="96"/>
      <c r="F221" s="98"/>
      <c r="G221" s="98"/>
      <c r="H221" s="98"/>
      <c r="I221" s="97"/>
      <c r="J221" s="323"/>
      <c r="K221" s="132"/>
      <c r="M221" s="98"/>
    </row>
    <row r="222" spans="2:13">
      <c r="B222" s="322"/>
      <c r="C222" s="129"/>
      <c r="D222" s="12"/>
      <c r="E222" s="96"/>
      <c r="F222" s="98"/>
      <c r="G222" s="98"/>
      <c r="H222" s="98"/>
      <c r="I222" s="97"/>
      <c r="J222" s="323"/>
      <c r="K222" s="132"/>
      <c r="M222" s="98"/>
    </row>
    <row r="223" spans="2:13">
      <c r="B223" s="322"/>
      <c r="C223" s="129"/>
      <c r="D223" s="12"/>
      <c r="E223" s="96"/>
      <c r="F223" s="98"/>
      <c r="G223" s="98"/>
      <c r="H223" s="98"/>
      <c r="I223" s="97"/>
      <c r="J223" s="323"/>
      <c r="K223" s="132"/>
      <c r="M223" s="98"/>
    </row>
    <row r="224" spans="2:13">
      <c r="B224" s="322"/>
      <c r="C224" s="129"/>
      <c r="D224" s="12"/>
      <c r="E224" s="96"/>
      <c r="F224" s="98"/>
      <c r="G224" s="98"/>
      <c r="H224" s="98"/>
      <c r="I224" s="97"/>
      <c r="J224" s="323"/>
      <c r="K224" s="132"/>
      <c r="M224" s="98"/>
    </row>
    <row r="225" spans="2:13">
      <c r="B225" s="322"/>
      <c r="C225" s="129"/>
      <c r="D225" s="12"/>
      <c r="E225" s="96"/>
      <c r="F225" s="98"/>
      <c r="G225" s="98"/>
      <c r="H225" s="98"/>
      <c r="I225" s="97"/>
      <c r="J225" s="323"/>
      <c r="K225" s="132"/>
      <c r="M225" s="98"/>
    </row>
    <row r="226" spans="2:13">
      <c r="B226" s="322"/>
      <c r="C226" s="129"/>
      <c r="D226" s="12"/>
      <c r="E226" s="96"/>
      <c r="F226" s="98"/>
      <c r="G226" s="98"/>
      <c r="H226" s="98"/>
      <c r="I226" s="97"/>
      <c r="J226" s="323"/>
      <c r="K226" s="132"/>
      <c r="M226" s="98"/>
    </row>
    <row r="227" spans="2:13">
      <c r="B227" s="322"/>
      <c r="C227" s="129"/>
      <c r="D227" s="12"/>
      <c r="E227" s="96"/>
      <c r="F227" s="98"/>
      <c r="G227" s="98"/>
      <c r="H227" s="98"/>
      <c r="I227" s="97"/>
      <c r="J227" s="323"/>
      <c r="K227" s="132"/>
      <c r="M227" s="98"/>
    </row>
    <row r="228" spans="2:13">
      <c r="B228" s="322"/>
      <c r="C228" s="129"/>
      <c r="D228" s="12"/>
      <c r="E228" s="96"/>
      <c r="F228" s="98"/>
      <c r="G228" s="98"/>
      <c r="H228" s="98"/>
      <c r="I228" s="97"/>
      <c r="J228" s="323"/>
      <c r="K228" s="132"/>
      <c r="M228" s="98"/>
    </row>
    <row r="229" spans="2:13">
      <c r="B229" s="322"/>
      <c r="C229" s="129"/>
      <c r="D229" s="12"/>
      <c r="E229" s="96"/>
      <c r="F229" s="98"/>
      <c r="G229" s="98"/>
      <c r="H229" s="98"/>
      <c r="I229" s="97"/>
      <c r="J229" s="323"/>
      <c r="K229" s="132"/>
    </row>
    <row r="230" spans="2:13">
      <c r="B230" s="322"/>
      <c r="C230" s="129"/>
      <c r="D230" s="12"/>
      <c r="E230" s="96"/>
      <c r="F230" s="98"/>
      <c r="G230" s="98"/>
      <c r="H230" s="98"/>
      <c r="I230" s="97"/>
      <c r="J230" s="323"/>
      <c r="K230" s="132"/>
    </row>
    <row r="231" spans="2:13">
      <c r="B231" s="322"/>
      <c r="C231" s="129"/>
      <c r="D231" s="12"/>
      <c r="E231" s="96"/>
      <c r="F231" s="98"/>
      <c r="G231" s="98"/>
      <c r="H231" s="98"/>
      <c r="I231" s="97"/>
      <c r="J231" s="323"/>
      <c r="K231" s="132"/>
      <c r="M231" s="98"/>
    </row>
    <row r="232" spans="2:13">
      <c r="B232" s="322"/>
      <c r="C232" s="129"/>
      <c r="D232" s="12"/>
      <c r="E232" s="96"/>
      <c r="F232" s="98"/>
      <c r="G232" s="98"/>
      <c r="H232" s="98"/>
      <c r="I232" s="97"/>
      <c r="J232" s="323"/>
      <c r="K232" s="132"/>
    </row>
    <row r="233" spans="2:13">
      <c r="B233" s="322"/>
      <c r="C233" s="129"/>
      <c r="D233" s="12"/>
      <c r="E233" s="96"/>
      <c r="F233" s="98"/>
      <c r="G233" s="98"/>
      <c r="H233" s="98"/>
      <c r="I233" s="97"/>
      <c r="J233" s="323"/>
      <c r="K233" s="132"/>
    </row>
    <row r="234" spans="2:13">
      <c r="B234" s="322"/>
      <c r="C234" s="129"/>
      <c r="D234" s="12"/>
      <c r="E234" s="96"/>
      <c r="F234" s="98"/>
      <c r="G234" s="98"/>
      <c r="H234" s="98"/>
      <c r="I234" s="97"/>
      <c r="J234" s="323"/>
      <c r="K234" s="132"/>
      <c r="M234" s="98"/>
    </row>
    <row r="235" spans="2:13">
      <c r="B235" s="322"/>
      <c r="C235" s="129"/>
      <c r="D235" s="12"/>
      <c r="E235" s="96"/>
      <c r="F235" s="98"/>
      <c r="G235" s="98"/>
      <c r="H235" s="98"/>
      <c r="I235" s="97"/>
      <c r="J235" s="323"/>
      <c r="K235" s="132"/>
    </row>
    <row r="236" spans="2:13">
      <c r="B236" s="322"/>
      <c r="C236" s="129"/>
      <c r="D236" s="12"/>
      <c r="E236" s="96"/>
      <c r="F236" s="98"/>
      <c r="G236" s="98"/>
      <c r="H236" s="98"/>
      <c r="I236" s="97"/>
      <c r="J236" s="323"/>
      <c r="K236" s="132"/>
    </row>
    <row r="237" spans="2:13">
      <c r="B237" s="322"/>
      <c r="C237" s="129"/>
      <c r="D237" s="12"/>
      <c r="E237" s="96"/>
      <c r="F237" s="98"/>
      <c r="G237" s="98"/>
      <c r="H237" s="98"/>
      <c r="I237" s="97"/>
      <c r="J237" s="323"/>
      <c r="K237" s="132"/>
    </row>
    <row r="238" spans="2:13">
      <c r="B238" s="322"/>
      <c r="C238" s="129"/>
      <c r="D238" s="12"/>
      <c r="E238" s="96"/>
      <c r="F238" s="98"/>
      <c r="G238" s="98"/>
      <c r="H238" s="98"/>
      <c r="I238" s="97"/>
      <c r="J238" s="323"/>
      <c r="K238" s="132"/>
      <c r="M238" s="98"/>
    </row>
    <row r="239" spans="2:13">
      <c r="B239" s="322"/>
      <c r="C239" s="129"/>
      <c r="D239" s="12"/>
      <c r="E239" s="96"/>
      <c r="F239" s="98"/>
      <c r="G239" s="98"/>
      <c r="H239" s="98"/>
      <c r="I239" s="97"/>
      <c r="J239" s="323"/>
      <c r="K239" s="132"/>
    </row>
    <row r="240" spans="2:13">
      <c r="B240" s="322"/>
      <c r="C240" s="129"/>
      <c r="D240" s="12"/>
      <c r="E240" s="96"/>
      <c r="F240" s="98"/>
      <c r="G240" s="98"/>
      <c r="H240" s="98"/>
      <c r="I240" s="97"/>
      <c r="J240" s="323"/>
      <c r="K240" s="132"/>
    </row>
    <row r="241" spans="2:11">
      <c r="B241" s="322"/>
      <c r="C241" s="129"/>
      <c r="D241" s="12"/>
      <c r="E241" s="96"/>
      <c r="F241" s="98"/>
      <c r="G241" s="98"/>
      <c r="H241" s="98"/>
      <c r="I241" s="97"/>
      <c r="J241" s="323"/>
      <c r="K241" s="132"/>
    </row>
    <row r="242" spans="2:11">
      <c r="B242" s="322"/>
      <c r="C242" s="129"/>
      <c r="D242" s="95"/>
      <c r="E242" s="96"/>
      <c r="F242" s="98"/>
      <c r="G242" s="98"/>
      <c r="H242" s="98"/>
      <c r="I242" s="97"/>
      <c r="J242" s="323"/>
      <c r="K242" s="132"/>
    </row>
    <row r="243" spans="2:11">
      <c r="B243" s="322"/>
      <c r="C243" s="129"/>
      <c r="D243" s="95" t="s">
        <v>151</v>
      </c>
      <c r="E243" s="96"/>
      <c r="F243" s="372" t="s">
        <v>101</v>
      </c>
      <c r="G243" s="373"/>
      <c r="H243" s="374"/>
      <c r="I243" s="97"/>
      <c r="J243" s="142">
        <f>SUM(J206:J242)</f>
        <v>0</v>
      </c>
      <c r="K243" s="132"/>
    </row>
    <row r="244" spans="2:11">
      <c r="B244" s="322"/>
      <c r="C244" s="129"/>
      <c r="D244" s="95"/>
      <c r="E244" s="96"/>
      <c r="F244" s="98"/>
      <c r="G244" s="98"/>
      <c r="H244" s="98"/>
      <c r="I244" s="97"/>
      <c r="J244" s="323"/>
      <c r="K244" s="132"/>
    </row>
    <row r="245" spans="2:11">
      <c r="B245" s="322"/>
      <c r="C245" s="129"/>
      <c r="D245" s="143" t="s">
        <v>160</v>
      </c>
      <c r="E245" s="96"/>
      <c r="F245" s="98"/>
      <c r="G245" s="98"/>
      <c r="H245" s="98"/>
      <c r="I245" s="97"/>
      <c r="J245" s="323"/>
      <c r="K245" s="132"/>
    </row>
    <row r="246" spans="2:11">
      <c r="B246" s="322"/>
      <c r="C246" s="129"/>
      <c r="D246" s="144"/>
      <c r="E246" s="96"/>
      <c r="F246" s="98"/>
      <c r="G246" s="98"/>
      <c r="H246" s="98"/>
      <c r="I246" s="97"/>
      <c r="J246" s="323"/>
      <c r="K246" s="132"/>
    </row>
    <row r="247" spans="2:11">
      <c r="B247" s="322"/>
      <c r="C247" s="129"/>
      <c r="D247" s="145" t="s">
        <v>215</v>
      </c>
      <c r="E247" s="96"/>
      <c r="F247" s="98"/>
      <c r="G247" s="98"/>
      <c r="H247" s="98"/>
      <c r="I247" s="97"/>
      <c r="J247" s="323"/>
      <c r="K247" s="132"/>
    </row>
    <row r="248" spans="2:11">
      <c r="B248" s="322"/>
      <c r="C248" s="129"/>
      <c r="D248" s="95"/>
      <c r="E248" s="96"/>
      <c r="F248" s="98"/>
      <c r="G248" s="98"/>
      <c r="H248" s="98"/>
      <c r="I248" s="97"/>
      <c r="J248" s="323"/>
      <c r="K248" s="132"/>
    </row>
    <row r="249" spans="2:11" ht="57">
      <c r="B249" s="322"/>
      <c r="C249" s="129"/>
      <c r="D249" s="310" t="s">
        <v>216</v>
      </c>
      <c r="E249" s="96"/>
      <c r="F249" s="98"/>
      <c r="G249" s="98"/>
      <c r="H249" s="98"/>
      <c r="I249" s="97"/>
      <c r="J249" s="64"/>
      <c r="K249" s="132"/>
    </row>
    <row r="250" spans="2:11">
      <c r="B250" s="322"/>
      <c r="C250" s="129"/>
      <c r="D250" s="95"/>
      <c r="E250" s="96"/>
      <c r="F250" s="98"/>
      <c r="G250" s="98"/>
      <c r="H250" s="98"/>
      <c r="I250" s="97"/>
      <c r="J250" s="323"/>
      <c r="K250" s="132"/>
    </row>
    <row r="251" spans="2:11">
      <c r="B251" s="322"/>
      <c r="C251" s="129"/>
      <c r="D251" s="324" t="s">
        <v>161</v>
      </c>
      <c r="E251" s="96"/>
      <c r="F251" s="62">
        <v>10</v>
      </c>
      <c r="G251" s="62" t="s">
        <v>214</v>
      </c>
      <c r="H251" s="146"/>
      <c r="I251" s="97"/>
      <c r="J251" s="325">
        <f>F251*H251</f>
        <v>0</v>
      </c>
      <c r="K251" s="132"/>
    </row>
    <row r="252" spans="2:11">
      <c r="B252" s="322"/>
      <c r="C252" s="129"/>
      <c r="D252" s="324" t="s">
        <v>162</v>
      </c>
      <c r="E252" s="96"/>
      <c r="F252" s="62">
        <v>10</v>
      </c>
      <c r="G252" s="62" t="s">
        <v>214</v>
      </c>
      <c r="H252" s="146"/>
      <c r="I252" s="97"/>
      <c r="J252" s="325">
        <f t="shared" ref="J252" si="80">F252*H252</f>
        <v>0</v>
      </c>
      <c r="K252" s="132"/>
    </row>
    <row r="253" spans="2:11">
      <c r="B253" s="322"/>
      <c r="C253" s="129"/>
      <c r="D253" s="95"/>
      <c r="E253" s="96"/>
      <c r="F253" s="62"/>
      <c r="G253" s="62"/>
      <c r="H253" s="98"/>
      <c r="I253" s="97"/>
      <c r="J253" s="323"/>
      <c r="K253" s="132"/>
    </row>
    <row r="254" spans="2:11">
      <c r="B254" s="322"/>
      <c r="C254" s="129"/>
      <c r="D254" s="59" t="s">
        <v>163</v>
      </c>
      <c r="E254" s="96"/>
      <c r="F254" s="98"/>
      <c r="G254" s="98"/>
      <c r="H254" s="98"/>
      <c r="I254" s="97"/>
      <c r="J254" s="323"/>
      <c r="K254" s="132"/>
    </row>
    <row r="255" spans="2:11">
      <c r="B255" s="322"/>
      <c r="C255" s="129"/>
      <c r="D255" s="95"/>
      <c r="E255" s="96"/>
      <c r="F255" s="98"/>
      <c r="G255" s="98"/>
      <c r="H255" s="98"/>
      <c r="I255" s="97"/>
      <c r="J255" s="323"/>
      <c r="K255" s="132"/>
    </row>
    <row r="256" spans="2:11">
      <c r="B256" s="322"/>
      <c r="C256" s="129"/>
      <c r="D256" s="310" t="s">
        <v>164</v>
      </c>
      <c r="E256" s="96"/>
      <c r="F256" s="98"/>
      <c r="G256" s="98"/>
      <c r="H256" s="98"/>
      <c r="I256" s="97"/>
      <c r="J256" s="323"/>
      <c r="K256" s="132"/>
    </row>
    <row r="257" spans="2:11">
      <c r="B257" s="322"/>
      <c r="C257" s="129"/>
      <c r="D257" s="95"/>
      <c r="E257" s="96"/>
      <c r="F257" s="98"/>
      <c r="G257" s="98"/>
      <c r="H257" s="98"/>
      <c r="I257" s="97"/>
      <c r="J257" s="323"/>
      <c r="K257" s="132"/>
    </row>
    <row r="258" spans="2:11">
      <c r="B258" s="322"/>
      <c r="C258" s="129"/>
      <c r="D258" s="324" t="s">
        <v>165</v>
      </c>
      <c r="E258" s="96"/>
      <c r="F258" s="147">
        <v>1</v>
      </c>
      <c r="G258" s="147" t="s">
        <v>168</v>
      </c>
      <c r="H258" s="146"/>
      <c r="I258" s="97"/>
      <c r="J258" s="323"/>
      <c r="K258" s="132"/>
    </row>
    <row r="259" spans="2:11">
      <c r="B259" s="322"/>
      <c r="C259" s="129"/>
      <c r="D259" s="324" t="s">
        <v>166</v>
      </c>
      <c r="E259" s="96"/>
      <c r="F259" s="147">
        <v>1</v>
      </c>
      <c r="G259" s="147" t="s">
        <v>168</v>
      </c>
      <c r="H259" s="146"/>
      <c r="I259" s="97"/>
      <c r="J259" s="323"/>
      <c r="K259" s="132"/>
    </row>
    <row r="260" spans="2:11">
      <c r="B260" s="322"/>
      <c r="C260" s="129"/>
      <c r="D260" s="324" t="s">
        <v>167</v>
      </c>
      <c r="E260" s="96"/>
      <c r="F260" s="147">
        <v>1</v>
      </c>
      <c r="G260" s="147" t="s">
        <v>168</v>
      </c>
      <c r="H260" s="146"/>
      <c r="I260" s="97"/>
      <c r="J260" s="323"/>
      <c r="K260" s="132"/>
    </row>
    <row r="261" spans="2:11">
      <c r="B261" s="322"/>
      <c r="C261" s="129"/>
      <c r="D261" s="324"/>
      <c r="E261" s="96"/>
      <c r="F261" s="98"/>
      <c r="G261" s="98"/>
      <c r="H261" s="98"/>
      <c r="I261" s="97"/>
      <c r="J261" s="323"/>
      <c r="K261" s="132"/>
    </row>
    <row r="262" spans="2:11">
      <c r="B262" s="322"/>
      <c r="C262" s="129"/>
      <c r="D262" s="95"/>
      <c r="E262" s="96"/>
      <c r="F262" s="98"/>
      <c r="G262" s="98"/>
      <c r="H262" s="98"/>
      <c r="I262" s="97"/>
      <c r="J262" s="323"/>
      <c r="K262" s="132"/>
    </row>
    <row r="263" spans="2:11">
      <c r="B263" s="322"/>
      <c r="C263" s="129"/>
      <c r="D263" s="310" t="s">
        <v>169</v>
      </c>
      <c r="E263" s="96"/>
      <c r="F263" s="98"/>
      <c r="G263" s="98"/>
      <c r="H263" s="98"/>
      <c r="I263" s="97"/>
      <c r="J263" s="323"/>
      <c r="K263" s="132"/>
    </row>
    <row r="264" spans="2:11">
      <c r="B264" s="322"/>
      <c r="C264" s="129"/>
      <c r="D264" s="310" t="s">
        <v>173</v>
      </c>
      <c r="E264" s="96"/>
      <c r="F264" s="98"/>
      <c r="G264" s="98"/>
      <c r="H264" s="98"/>
      <c r="I264" s="97"/>
      <c r="J264" s="323"/>
      <c r="K264" s="132"/>
    </row>
    <row r="265" spans="2:11">
      <c r="B265" s="322"/>
      <c r="C265" s="129"/>
      <c r="D265" s="338" t="s">
        <v>181</v>
      </c>
      <c r="E265" s="96"/>
      <c r="F265" s="98"/>
      <c r="G265" s="98"/>
      <c r="H265" s="98"/>
      <c r="I265" s="97"/>
      <c r="J265" s="323"/>
      <c r="K265" s="132"/>
    </row>
    <row r="266" spans="2:11">
      <c r="B266" s="322"/>
      <c r="C266" s="129"/>
      <c r="D266" s="95"/>
      <c r="E266" s="96"/>
      <c r="F266" s="98"/>
      <c r="G266" s="98"/>
      <c r="H266" s="98"/>
      <c r="I266" s="97"/>
      <c r="J266" s="323"/>
      <c r="K266" s="132"/>
    </row>
    <row r="267" spans="2:11">
      <c r="B267" s="322"/>
      <c r="C267" s="129"/>
      <c r="D267" s="324" t="s">
        <v>170</v>
      </c>
      <c r="E267" s="96"/>
      <c r="F267" s="62">
        <v>1</v>
      </c>
      <c r="G267" s="62" t="s">
        <v>176</v>
      </c>
      <c r="H267" s="146"/>
      <c r="I267" s="105"/>
      <c r="J267" s="327"/>
      <c r="K267" s="132"/>
    </row>
    <row r="268" spans="2:11">
      <c r="B268" s="322"/>
      <c r="C268" s="129"/>
      <c r="D268" s="324" t="s">
        <v>171</v>
      </c>
      <c r="E268" s="96"/>
      <c r="F268" s="147">
        <v>30</v>
      </c>
      <c r="G268" s="147" t="s">
        <v>172</v>
      </c>
      <c r="H268" s="299">
        <f>(H258+H259+H260)*H267</f>
        <v>0</v>
      </c>
      <c r="I268" s="105"/>
      <c r="J268" s="328">
        <f>F268*H268</f>
        <v>0</v>
      </c>
      <c r="K268" s="132"/>
    </row>
    <row r="269" spans="2:11">
      <c r="B269" s="322"/>
      <c r="C269" s="129"/>
      <c r="D269" s="95"/>
      <c r="E269" s="96"/>
      <c r="F269" s="98"/>
      <c r="G269" s="98"/>
      <c r="H269" s="98"/>
      <c r="I269" s="97"/>
      <c r="J269" s="323"/>
      <c r="K269" s="132"/>
    </row>
    <row r="270" spans="2:11">
      <c r="B270" s="322"/>
      <c r="C270" s="129"/>
      <c r="D270" s="324" t="s">
        <v>174</v>
      </c>
      <c r="E270" s="96"/>
      <c r="F270" s="62">
        <v>1</v>
      </c>
      <c r="G270" s="62" t="s">
        <v>176</v>
      </c>
      <c r="H270" s="146"/>
      <c r="I270" s="105"/>
      <c r="J270" s="327"/>
      <c r="K270" s="132"/>
    </row>
    <row r="271" spans="2:11">
      <c r="B271" s="322"/>
      <c r="C271" s="129"/>
      <c r="D271" s="324" t="s">
        <v>175</v>
      </c>
      <c r="E271" s="96"/>
      <c r="F271" s="147">
        <v>15</v>
      </c>
      <c r="G271" s="147" t="s">
        <v>172</v>
      </c>
      <c r="H271" s="299">
        <f>(H258+H259+H260)*H270</f>
        <v>0</v>
      </c>
      <c r="I271" s="105"/>
      <c r="J271" s="328">
        <f>F271*H271</f>
        <v>0</v>
      </c>
      <c r="K271" s="132"/>
    </row>
    <row r="272" spans="2:11">
      <c r="B272" s="322"/>
      <c r="C272" s="129"/>
      <c r="D272" s="95"/>
      <c r="E272" s="96"/>
      <c r="F272" s="98"/>
      <c r="G272" s="98"/>
      <c r="H272" s="98"/>
      <c r="I272" s="97"/>
      <c r="J272" s="323"/>
      <c r="K272" s="132"/>
    </row>
    <row r="273" spans="2:11">
      <c r="B273" s="322"/>
      <c r="C273" s="129"/>
      <c r="D273" s="324" t="s">
        <v>177</v>
      </c>
      <c r="E273" s="96"/>
      <c r="F273" s="62">
        <v>1</v>
      </c>
      <c r="G273" s="62" t="s">
        <v>176</v>
      </c>
      <c r="H273" s="146"/>
      <c r="I273" s="105"/>
      <c r="J273" s="327"/>
      <c r="K273" s="132"/>
    </row>
    <row r="274" spans="2:11">
      <c r="B274" s="322"/>
      <c r="C274" s="129"/>
      <c r="D274" s="324" t="s">
        <v>178</v>
      </c>
      <c r="E274" s="96"/>
      <c r="F274" s="147">
        <v>5</v>
      </c>
      <c r="G274" s="147" t="s">
        <v>172</v>
      </c>
      <c r="H274" s="299">
        <f>(H258+H259+H260)*H273</f>
        <v>0</v>
      </c>
      <c r="I274" s="105"/>
      <c r="J274" s="328">
        <f>F274*H274</f>
        <v>0</v>
      </c>
      <c r="K274" s="132"/>
    </row>
    <row r="275" spans="2:11">
      <c r="B275" s="322"/>
      <c r="C275" s="129"/>
      <c r="D275" s="95"/>
      <c r="E275" s="96"/>
      <c r="F275" s="98"/>
      <c r="G275" s="98"/>
      <c r="H275" s="98"/>
      <c r="I275" s="97"/>
      <c r="J275" s="323"/>
      <c r="K275" s="132"/>
    </row>
    <row r="276" spans="2:11">
      <c r="B276" s="322"/>
      <c r="C276" s="129"/>
      <c r="D276" s="95"/>
      <c r="E276" s="96"/>
      <c r="F276" s="98"/>
      <c r="G276" s="98"/>
      <c r="H276" s="98"/>
      <c r="I276" s="97"/>
      <c r="J276" s="323"/>
      <c r="K276" s="132"/>
    </row>
    <row r="277" spans="2:11">
      <c r="B277" s="322"/>
      <c r="C277" s="129"/>
      <c r="D277" s="310" t="s">
        <v>179</v>
      </c>
      <c r="E277" s="96"/>
      <c r="F277" s="62">
        <v>1</v>
      </c>
      <c r="G277" s="62" t="s">
        <v>176</v>
      </c>
      <c r="H277" s="146"/>
      <c r="I277" s="97"/>
      <c r="J277" s="323"/>
      <c r="K277" s="132"/>
    </row>
    <row r="278" spans="2:11">
      <c r="B278" s="322"/>
      <c r="C278" s="129"/>
      <c r="D278" s="324" t="s">
        <v>180</v>
      </c>
      <c r="E278" s="96"/>
      <c r="F278" s="62">
        <v>1</v>
      </c>
      <c r="G278" s="62" t="s">
        <v>182</v>
      </c>
      <c r="H278" s="299">
        <v>2500</v>
      </c>
      <c r="I278" s="97"/>
      <c r="J278" s="329">
        <f>(H278*H277)+H278</f>
        <v>2500</v>
      </c>
      <c r="K278" s="132"/>
    </row>
    <row r="279" spans="2:11">
      <c r="B279" s="322"/>
      <c r="C279" s="129"/>
      <c r="D279" s="95"/>
      <c r="E279" s="96"/>
      <c r="F279" s="98"/>
      <c r="G279" s="98"/>
      <c r="H279" s="98"/>
      <c r="I279" s="97"/>
      <c r="J279" s="323"/>
      <c r="K279" s="132"/>
    </row>
    <row r="280" spans="2:11">
      <c r="B280" s="322"/>
      <c r="C280" s="129"/>
      <c r="D280" s="95" t="s">
        <v>159</v>
      </c>
      <c r="E280" s="96"/>
      <c r="F280" s="372" t="s">
        <v>203</v>
      </c>
      <c r="G280" s="373"/>
      <c r="H280" s="374"/>
      <c r="I280" s="97"/>
      <c r="J280" s="142">
        <f>SUM(J245:J279)</f>
        <v>2500</v>
      </c>
      <c r="K280" s="132"/>
    </row>
    <row r="281" spans="2:11">
      <c r="B281" s="322"/>
      <c r="C281" s="129"/>
      <c r="D281" s="318"/>
      <c r="E281" s="60"/>
      <c r="F281" s="319"/>
      <c r="G281" s="319"/>
      <c r="H281" s="320"/>
      <c r="I281" s="64"/>
      <c r="J281" s="317"/>
      <c r="K281" s="132"/>
    </row>
    <row r="282" spans="2:11" s="37" customFormat="1">
      <c r="B282" s="322"/>
      <c r="C282" s="129"/>
      <c r="D282" s="330" t="s">
        <v>103</v>
      </c>
      <c r="E282" s="60"/>
      <c r="F282" s="319"/>
      <c r="G282" s="319"/>
      <c r="H282" s="320"/>
      <c r="I282" s="64"/>
      <c r="J282" s="317" t="s">
        <v>105</v>
      </c>
      <c r="K282" s="132"/>
    </row>
    <row r="283" spans="2:11" s="37" customFormat="1">
      <c r="B283" s="322"/>
      <c r="C283" s="129"/>
      <c r="D283" s="318"/>
      <c r="E283" s="60"/>
      <c r="F283" s="319"/>
      <c r="G283" s="319"/>
      <c r="H283" s="320"/>
      <c r="I283" s="64"/>
      <c r="J283" s="317"/>
      <c r="K283" s="132"/>
    </row>
    <row r="284" spans="2:11" s="37" customFormat="1">
      <c r="B284" s="322"/>
      <c r="C284" s="129"/>
      <c r="D284" s="331" t="s">
        <v>100</v>
      </c>
      <c r="E284" s="60"/>
      <c r="F284" s="319"/>
      <c r="G284" s="319"/>
      <c r="H284" s="320"/>
      <c r="I284" s="64"/>
      <c r="J284" s="317">
        <f>J47</f>
        <v>0</v>
      </c>
      <c r="K284" s="132"/>
    </row>
    <row r="285" spans="2:11" s="37" customFormat="1">
      <c r="B285" s="322"/>
      <c r="C285" s="129"/>
      <c r="D285" s="331" t="s">
        <v>99</v>
      </c>
      <c r="E285" s="60"/>
      <c r="F285" s="319"/>
      <c r="G285" s="319"/>
      <c r="H285" s="320"/>
      <c r="I285" s="64"/>
      <c r="J285" s="317">
        <f>J86</f>
        <v>0</v>
      </c>
      <c r="K285" s="132"/>
    </row>
    <row r="286" spans="2:11" s="37" customFormat="1">
      <c r="B286" s="322"/>
      <c r="C286" s="129"/>
      <c r="D286" s="331" t="s">
        <v>98</v>
      </c>
      <c r="E286" s="60"/>
      <c r="F286" s="319"/>
      <c r="G286" s="319"/>
      <c r="H286" s="320"/>
      <c r="I286" s="64"/>
      <c r="J286" s="317">
        <f>J126</f>
        <v>0</v>
      </c>
      <c r="K286" s="132"/>
    </row>
    <row r="287" spans="2:11" s="37" customFormat="1">
      <c r="B287" s="322"/>
      <c r="C287" s="129"/>
      <c r="D287" s="331" t="s">
        <v>104</v>
      </c>
      <c r="E287" s="60"/>
      <c r="F287" s="319"/>
      <c r="G287" s="319"/>
      <c r="H287" s="320"/>
      <c r="I287" s="64"/>
      <c r="J287" s="148">
        <f>J166</f>
        <v>0</v>
      </c>
      <c r="K287" s="132"/>
    </row>
    <row r="288" spans="2:11" s="37" customFormat="1">
      <c r="B288" s="322"/>
      <c r="C288" s="129"/>
      <c r="D288" s="331" t="s">
        <v>107</v>
      </c>
      <c r="E288" s="60"/>
      <c r="F288" s="319"/>
      <c r="G288" s="319"/>
      <c r="H288" s="320"/>
      <c r="I288" s="64"/>
      <c r="J288" s="148">
        <f>J205</f>
        <v>0</v>
      </c>
      <c r="K288" s="132"/>
    </row>
    <row r="289" spans="2:11" s="37" customFormat="1">
      <c r="B289" s="322"/>
      <c r="C289" s="129"/>
      <c r="D289" s="331" t="s">
        <v>151</v>
      </c>
      <c r="E289" s="60"/>
      <c r="F289" s="319"/>
      <c r="G289" s="319"/>
      <c r="H289" s="320"/>
      <c r="I289" s="64"/>
      <c r="J289" s="317">
        <f>J243</f>
        <v>0</v>
      </c>
      <c r="K289" s="132"/>
    </row>
    <row r="290" spans="2:11" s="37" customFormat="1">
      <c r="B290" s="322"/>
      <c r="C290" s="129"/>
      <c r="D290" s="331"/>
      <c r="E290" s="60"/>
      <c r="F290" s="319"/>
      <c r="G290" s="319"/>
      <c r="H290" s="320"/>
      <c r="I290" s="64"/>
      <c r="J290" s="317"/>
      <c r="K290" s="132"/>
    </row>
    <row r="291" spans="2:11" s="37" customFormat="1">
      <c r="B291" s="322"/>
      <c r="C291" s="129"/>
      <c r="D291" s="331"/>
      <c r="E291" s="60"/>
      <c r="F291" s="319"/>
      <c r="G291" s="319"/>
      <c r="H291" s="332"/>
      <c r="I291" s="64"/>
      <c r="J291" s="317"/>
      <c r="K291" s="132"/>
    </row>
    <row r="292" spans="2:11" s="37" customFormat="1">
      <c r="B292" s="322"/>
      <c r="C292" s="129"/>
      <c r="D292" s="333"/>
      <c r="E292" s="60"/>
      <c r="F292" s="319"/>
      <c r="G292" s="319"/>
      <c r="H292" s="320"/>
      <c r="I292" s="64"/>
      <c r="J292" s="317"/>
      <c r="K292" s="132"/>
    </row>
    <row r="293" spans="2:11" s="37" customFormat="1">
      <c r="B293" s="322"/>
      <c r="C293" s="129"/>
      <c r="D293" s="318" t="s">
        <v>155</v>
      </c>
      <c r="E293" s="60"/>
      <c r="F293" s="334" t="s">
        <v>106</v>
      </c>
      <c r="G293" s="319"/>
      <c r="H293" s="320"/>
      <c r="I293" s="64"/>
      <c r="J293" s="149">
        <f>SUM(J284:J291)</f>
        <v>0</v>
      </c>
      <c r="K293" s="132"/>
    </row>
    <row r="294" spans="2:11" s="37" customFormat="1">
      <c r="B294" s="322"/>
      <c r="C294" s="129"/>
      <c r="D294" s="318"/>
      <c r="E294" s="60"/>
      <c r="F294" s="319"/>
      <c r="G294" s="319"/>
      <c r="H294" s="320"/>
      <c r="I294" s="64"/>
      <c r="J294" s="150"/>
      <c r="K294" s="132"/>
    </row>
    <row r="295" spans="2:11" s="37" customFormat="1">
      <c r="B295" s="322"/>
      <c r="C295" s="129"/>
      <c r="D295" s="335" t="s">
        <v>213</v>
      </c>
      <c r="E295" s="60"/>
      <c r="F295" s="334"/>
      <c r="G295" s="319"/>
      <c r="H295" s="320"/>
      <c r="I295" s="64"/>
      <c r="J295" s="148"/>
      <c r="K295" s="132"/>
    </row>
    <row r="296" spans="2:11" s="37" customFormat="1">
      <c r="B296" s="322"/>
      <c r="C296" s="129"/>
      <c r="D296" s="336"/>
      <c r="E296" s="60"/>
      <c r="F296" s="319"/>
      <c r="G296" s="319"/>
      <c r="H296" s="320"/>
      <c r="I296" s="64"/>
      <c r="J296" s="148"/>
      <c r="K296" s="132"/>
    </row>
    <row r="297" spans="2:11" s="37" customFormat="1">
      <c r="B297" s="322"/>
      <c r="C297" s="129"/>
      <c r="D297" s="318"/>
      <c r="E297" s="60"/>
      <c r="F297" s="319"/>
      <c r="G297" s="319"/>
      <c r="H297" s="320"/>
      <c r="I297" s="64"/>
      <c r="J297" s="317"/>
      <c r="K297" s="132"/>
    </row>
    <row r="298" spans="2:11" s="37" customFormat="1">
      <c r="B298" s="322"/>
      <c r="C298" s="129"/>
      <c r="D298" s="318"/>
      <c r="E298" s="60"/>
      <c r="F298" s="319"/>
      <c r="G298" s="319"/>
      <c r="H298" s="320"/>
      <c r="I298" s="64"/>
      <c r="J298" s="317"/>
      <c r="K298" s="132"/>
    </row>
    <row r="299" spans="2:11" s="37" customFormat="1">
      <c r="B299" s="322"/>
      <c r="C299" s="129"/>
      <c r="D299" s="318"/>
      <c r="E299" s="60"/>
      <c r="F299" s="319"/>
      <c r="G299" s="319"/>
      <c r="H299" s="320"/>
      <c r="I299" s="64"/>
      <c r="J299" s="317"/>
      <c r="K299" s="132"/>
    </row>
    <row r="300" spans="2:11" s="37" customFormat="1">
      <c r="B300" s="322"/>
      <c r="C300" s="129"/>
      <c r="D300" s="318"/>
      <c r="E300" s="60"/>
      <c r="F300" s="319"/>
      <c r="G300" s="319"/>
      <c r="H300" s="320"/>
      <c r="I300" s="64"/>
      <c r="J300" s="317"/>
      <c r="K300" s="132"/>
    </row>
    <row r="301" spans="2:11" s="37" customFormat="1">
      <c r="B301" s="322"/>
      <c r="C301" s="129"/>
      <c r="D301" s="318"/>
      <c r="E301" s="60"/>
      <c r="F301" s="319"/>
      <c r="G301" s="319"/>
      <c r="H301" s="320"/>
      <c r="I301" s="64"/>
      <c r="J301" s="317"/>
      <c r="K301" s="132"/>
    </row>
    <row r="302" spans="2:11" s="37" customFormat="1">
      <c r="B302" s="322"/>
      <c r="C302" s="129"/>
      <c r="D302" s="318"/>
      <c r="E302" s="60"/>
      <c r="F302" s="319"/>
      <c r="G302" s="319"/>
      <c r="H302" s="320"/>
      <c r="I302" s="64"/>
      <c r="J302" s="317"/>
      <c r="K302" s="132"/>
    </row>
    <row r="303" spans="2:11" s="37" customFormat="1">
      <c r="B303" s="322"/>
      <c r="C303" s="129"/>
      <c r="D303" s="318"/>
      <c r="E303" s="60"/>
      <c r="F303" s="319"/>
      <c r="G303" s="319"/>
      <c r="H303" s="320"/>
      <c r="I303" s="64"/>
      <c r="J303" s="317"/>
      <c r="K303" s="132"/>
    </row>
    <row r="304" spans="2:11" s="37" customFormat="1">
      <c r="B304" s="322"/>
      <c r="C304" s="129"/>
      <c r="D304" s="318"/>
      <c r="E304" s="60"/>
      <c r="F304" s="319"/>
      <c r="G304" s="319"/>
      <c r="H304" s="320"/>
      <c r="I304" s="64"/>
      <c r="J304" s="317"/>
      <c r="K304" s="132"/>
    </row>
    <row r="305" spans="2:11" s="37" customFormat="1">
      <c r="B305" s="322"/>
      <c r="C305" s="129"/>
      <c r="D305" s="318"/>
      <c r="E305" s="60"/>
      <c r="F305" s="319"/>
      <c r="G305" s="319"/>
      <c r="H305" s="320"/>
      <c r="I305" s="64"/>
      <c r="J305" s="317"/>
      <c r="K305" s="132"/>
    </row>
    <row r="306" spans="2:11" s="37" customFormat="1">
      <c r="B306" s="322"/>
      <c r="C306" s="129"/>
      <c r="D306" s="318"/>
      <c r="E306" s="60"/>
      <c r="F306" s="319"/>
      <c r="G306" s="319"/>
      <c r="H306" s="320"/>
      <c r="I306" s="64"/>
      <c r="J306" s="317"/>
      <c r="K306" s="132"/>
    </row>
    <row r="307" spans="2:11" s="37" customFormat="1">
      <c r="B307" s="322"/>
      <c r="C307" s="129"/>
      <c r="D307" s="318"/>
      <c r="E307" s="60"/>
      <c r="F307" s="319"/>
      <c r="G307" s="319"/>
      <c r="H307" s="320"/>
      <c r="I307" s="64"/>
      <c r="J307" s="317"/>
      <c r="K307" s="132"/>
    </row>
    <row r="308" spans="2:11">
      <c r="B308" s="322"/>
      <c r="C308" s="129"/>
      <c r="D308" s="318"/>
      <c r="E308" s="60"/>
      <c r="F308" s="319"/>
      <c r="G308" s="319"/>
      <c r="H308" s="320"/>
      <c r="I308" s="64"/>
      <c r="J308" s="317"/>
      <c r="K308" s="132"/>
    </row>
    <row r="309" spans="2:11">
      <c r="B309" s="322"/>
      <c r="C309" s="129"/>
      <c r="D309" s="318"/>
      <c r="E309" s="60"/>
      <c r="F309" s="319"/>
      <c r="G309" s="319"/>
      <c r="H309" s="320"/>
      <c r="I309" s="64"/>
      <c r="J309" s="317"/>
      <c r="K309" s="132"/>
    </row>
    <row r="310" spans="2:11">
      <c r="B310" s="322"/>
      <c r="C310" s="129"/>
      <c r="D310" s="318"/>
      <c r="E310" s="60"/>
      <c r="F310" s="319"/>
      <c r="G310" s="319"/>
      <c r="H310" s="320"/>
      <c r="I310" s="64"/>
      <c r="J310" s="317"/>
      <c r="K310" s="132"/>
    </row>
    <row r="311" spans="2:11">
      <c r="B311" s="322"/>
      <c r="C311" s="129"/>
      <c r="D311" s="318"/>
      <c r="E311" s="60"/>
      <c r="F311" s="319"/>
      <c r="G311" s="319"/>
      <c r="H311" s="320"/>
      <c r="I311" s="64"/>
      <c r="J311" s="317"/>
      <c r="K311" s="132"/>
    </row>
    <row r="312" spans="2:11">
      <c r="B312" s="322"/>
      <c r="C312" s="129"/>
      <c r="D312" s="318"/>
      <c r="E312" s="60"/>
      <c r="F312" s="319"/>
      <c r="G312" s="319"/>
      <c r="H312" s="320"/>
      <c r="I312" s="64"/>
      <c r="J312" s="317"/>
      <c r="K312" s="132"/>
    </row>
    <row r="313" spans="2:11">
      <c r="B313" s="322"/>
      <c r="C313" s="129"/>
      <c r="D313" s="318"/>
      <c r="E313" s="60"/>
      <c r="F313" s="319"/>
      <c r="G313" s="319"/>
      <c r="H313" s="320"/>
      <c r="I313" s="64"/>
      <c r="J313" s="317"/>
      <c r="K313" s="132"/>
    </row>
    <row r="314" spans="2:11">
      <c r="B314" s="322"/>
      <c r="C314" s="129"/>
      <c r="D314" s="318"/>
      <c r="E314" s="60"/>
      <c r="F314" s="319"/>
      <c r="G314" s="319"/>
      <c r="H314" s="320"/>
      <c r="I314" s="64"/>
      <c r="J314" s="317"/>
      <c r="K314" s="132"/>
    </row>
    <row r="315" spans="2:11">
      <c r="B315" s="322"/>
      <c r="C315" s="129"/>
      <c r="D315" s="318"/>
      <c r="E315" s="60"/>
      <c r="F315" s="319"/>
      <c r="G315" s="319"/>
      <c r="H315" s="320"/>
      <c r="I315" s="64"/>
      <c r="J315" s="317"/>
      <c r="K315" s="132"/>
    </row>
    <row r="316" spans="2:11">
      <c r="B316" s="322"/>
      <c r="C316" s="129"/>
      <c r="D316" s="318"/>
      <c r="E316" s="60"/>
      <c r="F316" s="319"/>
      <c r="G316" s="319"/>
      <c r="H316" s="320"/>
      <c r="I316" s="64"/>
      <c r="J316" s="317"/>
      <c r="K316" s="132"/>
    </row>
    <row r="317" spans="2:11">
      <c r="B317" s="322"/>
      <c r="C317" s="129"/>
      <c r="D317" s="318"/>
      <c r="E317" s="60"/>
      <c r="F317" s="319"/>
      <c r="G317" s="319"/>
      <c r="H317" s="320"/>
      <c r="I317" s="64"/>
      <c r="J317" s="138"/>
      <c r="K317" s="132"/>
    </row>
    <row r="318" spans="2:11">
      <c r="B318" s="339"/>
      <c r="C318" s="129"/>
      <c r="D318" s="49"/>
      <c r="E318" s="60"/>
      <c r="G318" s="319"/>
      <c r="I318" s="64"/>
      <c r="K318" s="132"/>
    </row>
    <row r="319" spans="2:11">
      <c r="C319" s="129"/>
      <c r="E319" s="60"/>
      <c r="I319" s="64"/>
      <c r="K319" s="132"/>
    </row>
  </sheetData>
  <sheetProtection algorithmName="SHA-512" hashValue="XcOS3x+1emBsvY6FjEY63wq6ITLwH/Tp7X8OgEBmM7rsCYJjhfCp7TUjZmbL6Tc4mJSVM4mqZ0kyDGvEiQovag==" saltValue="YtYobEPeAraIeLCmGfg8WA==" spinCount="100000" sheet="1" objects="1" scenarios="1"/>
  <mergeCells count="10">
    <mergeCell ref="F147:H147"/>
    <mergeCell ref="F166:H166"/>
    <mergeCell ref="F205:H205"/>
    <mergeCell ref="F280:H280"/>
    <mergeCell ref="F243:H243"/>
    <mergeCell ref="B3:C3"/>
    <mergeCell ref="F5:K5"/>
    <mergeCell ref="F47:H47"/>
    <mergeCell ref="F86:H86"/>
    <mergeCell ref="F126:H126"/>
  </mergeCells>
  <printOptions horizontalCentered="1"/>
  <pageMargins left="0.25" right="0.25" top="0.75" bottom="0.75" header="0.3" footer="0.3"/>
  <pageSetup paperSize="9" scale="94" orientation="portrait" r:id="rId1"/>
  <headerFooter alignWithMargins="0">
    <oddFooter>&amp;R&amp;P of &amp;N</oddFooter>
  </headerFooter>
  <rowBreaks count="7" manualBreakCount="7">
    <brk id="47" min="1" max="10" man="1"/>
    <brk id="86" min="1" max="10" man="1"/>
    <brk id="126" min="1" max="10" man="1"/>
    <brk id="166" min="1" max="10" man="1"/>
    <brk id="205" min="1" max="10" man="1"/>
    <brk id="243" min="1" max="10" man="1"/>
    <brk id="280"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9"/>
  <sheetViews>
    <sheetView view="pageBreakPreview" zoomScale="75" zoomScaleNormal="100" zoomScaleSheetLayoutView="75" workbookViewId="0">
      <pane xSplit="11" ySplit="7" topLeftCell="L254" activePane="bottomRight" state="frozen"/>
      <selection activeCell="B24" sqref="B24:G24"/>
      <selection pane="topRight" activeCell="B24" sqref="B24:G24"/>
      <selection pane="bottomLeft" activeCell="B24" sqref="B24:G24"/>
      <selection pane="bottomRight" activeCell="J293" sqref="J293"/>
    </sheetView>
  </sheetViews>
  <sheetFormatPr defaultColWidth="8.85546875" defaultRowHeight="15"/>
  <cols>
    <col min="1" max="1" width="0.28515625" style="6" customWidth="1"/>
    <col min="2" max="2" width="6.42578125" style="38" customWidth="1"/>
    <col min="3" max="3" width="0.42578125" style="39" customWidth="1"/>
    <col min="4" max="4" width="52.85546875" style="40" customWidth="1"/>
    <col min="5" max="5" width="0.42578125" style="32" customWidth="1"/>
    <col min="6" max="6" width="6.28515625" style="33" customWidth="1"/>
    <col min="7" max="7" width="5.85546875" style="33" bestFit="1" customWidth="1"/>
    <col min="8" max="8" width="14.42578125" style="34" bestFit="1" customWidth="1"/>
    <col min="9" max="9" width="0.42578125" style="35" customWidth="1"/>
    <col min="10" max="10" width="14.28515625" style="36" bestFit="1" customWidth="1"/>
    <col min="11" max="11" width="0.42578125" style="26" customWidth="1"/>
    <col min="12" max="12" width="35.28515625" style="37" customWidth="1"/>
    <col min="13" max="18" width="8.85546875" style="6"/>
    <col min="19" max="19" width="11.28515625" style="6" customWidth="1"/>
    <col min="20" max="16384" width="8.85546875" style="6"/>
  </cols>
  <sheetData>
    <row r="1" spans="1:12" ht="64.900000000000006" customHeight="1" thickBot="1">
      <c r="B1" s="13"/>
      <c r="C1" s="1"/>
      <c r="D1" s="14"/>
      <c r="E1" s="3"/>
      <c r="F1" s="4"/>
      <c r="G1" s="4"/>
      <c r="H1" s="15"/>
      <c r="I1" s="5"/>
      <c r="J1" s="16"/>
      <c r="K1" s="4"/>
      <c r="L1" s="17"/>
    </row>
    <row r="2" spans="1:12">
      <c r="B2" s="18"/>
      <c r="C2" s="19"/>
      <c r="D2" s="20"/>
      <c r="E2" s="21"/>
      <c r="F2" s="22"/>
      <c r="G2" s="22"/>
      <c r="H2" s="23"/>
      <c r="I2" s="24"/>
      <c r="J2" s="25"/>
      <c r="L2" s="27"/>
    </row>
    <row r="3" spans="1:12" ht="28.5">
      <c r="B3" s="367" t="s">
        <v>0</v>
      </c>
      <c r="C3" s="367"/>
      <c r="D3" s="28" t="str">
        <f>Summary!B3</f>
        <v>Albion, Redbridge &amp; Shirley Towers - Lift Replacements</v>
      </c>
      <c r="E3" s="21"/>
      <c r="F3" s="22"/>
      <c r="G3" s="22"/>
      <c r="H3" s="23"/>
      <c r="I3" s="24"/>
      <c r="J3" s="25"/>
      <c r="K3" s="29"/>
      <c r="L3" s="30"/>
    </row>
    <row r="4" spans="1:12">
      <c r="B4" s="31" t="s">
        <v>1</v>
      </c>
      <c r="C4" s="7"/>
      <c r="D4" s="28" t="str">
        <f>Summary!B4</f>
        <v>RP300399</v>
      </c>
    </row>
    <row r="5" spans="1:12">
      <c r="D5" s="28" t="s">
        <v>157</v>
      </c>
      <c r="F5" s="368" t="s">
        <v>4</v>
      </c>
      <c r="G5" s="368"/>
      <c r="H5" s="368"/>
      <c r="I5" s="368"/>
      <c r="J5" s="368"/>
      <c r="K5" s="368"/>
    </row>
    <row r="6" spans="1:12" ht="6.75" customHeight="1">
      <c r="F6" s="41"/>
      <c r="G6" s="41"/>
      <c r="H6" s="42"/>
      <c r="I6" s="41"/>
      <c r="J6" s="43"/>
    </row>
    <row r="7" spans="1:12" s="46" customFormat="1">
      <c r="A7" s="340"/>
      <c r="B7" s="341" t="s">
        <v>15</v>
      </c>
      <c r="C7" s="342"/>
      <c r="D7" s="343" t="s">
        <v>2</v>
      </c>
      <c r="E7" s="344"/>
      <c r="F7" s="345" t="s">
        <v>25</v>
      </c>
      <c r="G7" s="346" t="s">
        <v>26</v>
      </c>
      <c r="H7" s="44" t="s">
        <v>27</v>
      </c>
      <c r="I7" s="315"/>
      <c r="J7" s="315" t="s">
        <v>28</v>
      </c>
      <c r="K7" s="45"/>
      <c r="L7" s="8"/>
    </row>
    <row r="8" spans="1:12" s="56" customFormat="1" ht="9" customHeight="1">
      <c r="B8" s="47"/>
      <c r="C8" s="48"/>
      <c r="D8" s="49"/>
      <c r="E8" s="50"/>
      <c r="F8" s="51"/>
      <c r="G8" s="52"/>
      <c r="H8" s="53"/>
      <c r="I8" s="54"/>
      <c r="J8" s="148"/>
      <c r="K8" s="55"/>
      <c r="L8" s="10"/>
    </row>
    <row r="9" spans="1:12" s="67" customFormat="1" ht="14.25">
      <c r="B9" s="57">
        <v>1</v>
      </c>
      <c r="C9" s="58"/>
      <c r="D9" s="59" t="s">
        <v>47</v>
      </c>
      <c r="E9" s="60"/>
      <c r="F9" s="61"/>
      <c r="G9" s="62"/>
      <c r="H9" s="63"/>
      <c r="I9" s="64"/>
      <c r="J9" s="64"/>
      <c r="K9" s="65"/>
      <c r="L9" s="66"/>
    </row>
    <row r="10" spans="1:12" s="67" customFormat="1">
      <c r="B10" s="57"/>
      <c r="C10" s="58"/>
      <c r="D10" s="68"/>
      <c r="E10" s="60"/>
      <c r="F10" s="62"/>
      <c r="G10" s="62"/>
      <c r="H10" s="69"/>
      <c r="I10" s="64"/>
      <c r="J10" s="64"/>
      <c r="K10" s="65"/>
      <c r="L10" s="66"/>
    </row>
    <row r="11" spans="1:12" s="67" customFormat="1" ht="28.5">
      <c r="B11" s="57">
        <v>1.1000000000000001</v>
      </c>
      <c r="C11" s="58"/>
      <c r="D11" s="70" t="s">
        <v>48</v>
      </c>
      <c r="E11" s="60"/>
      <c r="F11" s="62">
        <v>1</v>
      </c>
      <c r="G11" s="62" t="s">
        <v>176</v>
      </c>
      <c r="H11" s="69"/>
      <c r="I11" s="64"/>
      <c r="J11" s="64">
        <f>F11*H11</f>
        <v>0</v>
      </c>
      <c r="K11" s="65"/>
      <c r="L11" s="66"/>
    </row>
    <row r="12" spans="1:12" s="67" customFormat="1" ht="14.25">
      <c r="B12" s="57"/>
      <c r="C12" s="58"/>
      <c r="D12" s="70"/>
      <c r="E12" s="60"/>
      <c r="F12" s="62"/>
      <c r="G12" s="62"/>
      <c r="H12" s="69"/>
      <c r="I12" s="64"/>
      <c r="J12" s="64"/>
      <c r="K12" s="65"/>
      <c r="L12" s="66"/>
    </row>
    <row r="13" spans="1:12" s="67" customFormat="1" ht="14.25">
      <c r="B13" s="57">
        <v>2</v>
      </c>
      <c r="C13" s="58"/>
      <c r="D13" s="71" t="s">
        <v>93</v>
      </c>
      <c r="E13" s="60"/>
      <c r="F13" s="62"/>
      <c r="G13" s="62"/>
      <c r="H13" s="69"/>
      <c r="I13" s="64"/>
      <c r="J13" s="64"/>
      <c r="K13" s="65"/>
      <c r="L13" s="66"/>
    </row>
    <row r="14" spans="1:12" s="67" customFormat="1">
      <c r="B14" s="57"/>
      <c r="C14" s="58"/>
      <c r="D14" s="68"/>
      <c r="E14" s="60"/>
      <c r="F14" s="62"/>
      <c r="G14" s="62"/>
      <c r="H14" s="69"/>
      <c r="I14" s="64"/>
      <c r="J14" s="64"/>
      <c r="K14" s="65"/>
      <c r="L14" s="66"/>
    </row>
    <row r="15" spans="1:12" s="67" customFormat="1" ht="14.25">
      <c r="B15" s="57">
        <v>2.1</v>
      </c>
      <c r="C15" s="58"/>
      <c r="D15" s="70" t="s">
        <v>49</v>
      </c>
      <c r="E15" s="60"/>
      <c r="F15" s="62">
        <v>1</v>
      </c>
      <c r="G15" s="62" t="s">
        <v>176</v>
      </c>
      <c r="H15" s="69"/>
      <c r="I15" s="64"/>
      <c r="J15" s="64">
        <f>F15*H15</f>
        <v>0</v>
      </c>
      <c r="K15" s="65"/>
      <c r="L15" s="66"/>
    </row>
    <row r="16" spans="1:12" s="67" customFormat="1" ht="14.25">
      <c r="B16" s="57"/>
      <c r="C16" s="58"/>
      <c r="D16" s="70"/>
      <c r="E16" s="60"/>
      <c r="F16" s="62"/>
      <c r="G16" s="62"/>
      <c r="H16" s="69"/>
      <c r="I16" s="64"/>
      <c r="J16" s="64"/>
      <c r="K16" s="65"/>
      <c r="L16" s="66"/>
    </row>
    <row r="17" spans="2:12" s="67" customFormat="1" ht="14.25">
      <c r="B17" s="57">
        <v>2.2000000000000002</v>
      </c>
      <c r="C17" s="58"/>
      <c r="D17" s="70" t="s">
        <v>117</v>
      </c>
      <c r="E17" s="60"/>
      <c r="F17" s="62">
        <v>1</v>
      </c>
      <c r="G17" s="62" t="s">
        <v>176</v>
      </c>
      <c r="H17" s="69"/>
      <c r="I17" s="64"/>
      <c r="J17" s="64">
        <f t="shared" ref="J17" si="0">F17*H17</f>
        <v>0</v>
      </c>
      <c r="K17" s="65"/>
      <c r="L17" s="66"/>
    </row>
    <row r="18" spans="2:12" s="67" customFormat="1" ht="14.25">
      <c r="B18" s="57"/>
      <c r="C18" s="58"/>
      <c r="D18" s="70"/>
      <c r="E18" s="60"/>
      <c r="F18" s="62"/>
      <c r="G18" s="62"/>
      <c r="H18" s="69"/>
      <c r="I18" s="64"/>
      <c r="J18" s="64"/>
      <c r="K18" s="65"/>
      <c r="L18" s="66"/>
    </row>
    <row r="19" spans="2:12" s="67" customFormat="1" ht="14.25">
      <c r="B19" s="57">
        <v>3</v>
      </c>
      <c r="C19" s="58"/>
      <c r="D19" s="71" t="s">
        <v>94</v>
      </c>
      <c r="E19" s="60"/>
      <c r="F19" s="62"/>
      <c r="G19" s="62"/>
      <c r="H19" s="69"/>
      <c r="I19" s="64"/>
      <c r="J19" s="64"/>
      <c r="K19" s="65"/>
      <c r="L19" s="66"/>
    </row>
    <row r="20" spans="2:12" s="67" customFormat="1" ht="14.25">
      <c r="B20" s="57"/>
      <c r="C20" s="58"/>
      <c r="D20" s="70"/>
      <c r="E20" s="60"/>
      <c r="F20" s="62"/>
      <c r="G20" s="62"/>
      <c r="H20" s="69"/>
      <c r="I20" s="64"/>
      <c r="J20" s="64"/>
      <c r="K20" s="65"/>
      <c r="L20" s="66"/>
    </row>
    <row r="21" spans="2:12" s="74" customFormat="1" ht="14.25">
      <c r="B21" s="57">
        <v>3.1</v>
      </c>
      <c r="C21" s="70"/>
      <c r="D21" s="72" t="s">
        <v>50</v>
      </c>
      <c r="E21" s="60"/>
      <c r="F21" s="62">
        <v>1</v>
      </c>
      <c r="G21" s="62" t="s">
        <v>176</v>
      </c>
      <c r="H21" s="69"/>
      <c r="I21" s="64"/>
      <c r="J21" s="64">
        <f t="shared" ref="J21" si="1">F21*H21</f>
        <v>0</v>
      </c>
      <c r="K21" s="65"/>
      <c r="L21" s="73"/>
    </row>
    <row r="22" spans="2:12" s="74" customFormat="1" ht="14.25">
      <c r="B22" s="57"/>
      <c r="C22" s="70"/>
      <c r="D22" s="75"/>
      <c r="E22" s="60"/>
      <c r="F22" s="76"/>
      <c r="G22" s="62"/>
      <c r="H22" s="69"/>
      <c r="I22" s="64"/>
      <c r="J22" s="64"/>
      <c r="K22" s="65"/>
      <c r="L22" s="73"/>
    </row>
    <row r="23" spans="2:12" s="74" customFormat="1" ht="14.25">
      <c r="B23" s="77">
        <v>3.2</v>
      </c>
      <c r="C23" s="70"/>
      <c r="D23" s="78" t="s">
        <v>118</v>
      </c>
      <c r="E23" s="60"/>
      <c r="F23" s="62">
        <v>1</v>
      </c>
      <c r="G23" s="62" t="s">
        <v>176</v>
      </c>
      <c r="H23" s="69"/>
      <c r="I23" s="64"/>
      <c r="J23" s="64">
        <f t="shared" ref="J23" si="2">F23*H23</f>
        <v>0</v>
      </c>
      <c r="K23" s="65"/>
      <c r="L23" s="73"/>
    </row>
    <row r="24" spans="2:12" s="74" customFormat="1" ht="14.25">
      <c r="B24" s="57"/>
      <c r="C24" s="70"/>
      <c r="D24" s="75"/>
      <c r="E24" s="60"/>
      <c r="F24" s="76"/>
      <c r="G24" s="62"/>
      <c r="H24" s="69"/>
      <c r="I24" s="64"/>
      <c r="J24" s="64"/>
      <c r="K24" s="65"/>
      <c r="L24" s="66"/>
    </row>
    <row r="25" spans="2:12" s="67" customFormat="1">
      <c r="B25" s="57">
        <v>3.3</v>
      </c>
      <c r="C25" s="79"/>
      <c r="D25" s="72" t="s">
        <v>51</v>
      </c>
      <c r="E25" s="60"/>
      <c r="F25" s="62">
        <v>1</v>
      </c>
      <c r="G25" s="62" t="s">
        <v>176</v>
      </c>
      <c r="H25" s="80"/>
      <c r="I25" s="81"/>
      <c r="J25" s="64">
        <f t="shared" ref="J25" si="3">F25*H25</f>
        <v>0</v>
      </c>
      <c r="K25" s="82"/>
      <c r="L25" s="66"/>
    </row>
    <row r="26" spans="2:12" s="67" customFormat="1">
      <c r="B26" s="57"/>
      <c r="C26" s="79"/>
      <c r="D26" s="75"/>
      <c r="E26" s="60"/>
      <c r="F26" s="83"/>
      <c r="G26" s="62"/>
      <c r="H26" s="80"/>
      <c r="I26" s="81"/>
      <c r="J26" s="64"/>
      <c r="K26" s="82"/>
      <c r="L26" s="66"/>
    </row>
    <row r="27" spans="2:12" s="67" customFormat="1">
      <c r="B27" s="57">
        <v>3.4</v>
      </c>
      <c r="C27" s="79"/>
      <c r="D27" s="84" t="s">
        <v>52</v>
      </c>
      <c r="E27" s="60"/>
      <c r="F27" s="62">
        <v>1</v>
      </c>
      <c r="G27" s="62" t="s">
        <v>176</v>
      </c>
      <c r="H27" s="80"/>
      <c r="I27" s="81"/>
      <c r="J27" s="64">
        <f t="shared" ref="J27" si="4">F27*H27</f>
        <v>0</v>
      </c>
      <c r="K27" s="82"/>
      <c r="L27" s="66"/>
    </row>
    <row r="28" spans="2:12" s="67" customFormat="1" ht="13.5" customHeight="1">
      <c r="B28" s="57"/>
      <c r="C28" s="79"/>
      <c r="D28" s="85"/>
      <c r="E28" s="60"/>
      <c r="F28" s="83"/>
      <c r="G28" s="86"/>
      <c r="H28" s="80"/>
      <c r="I28" s="81"/>
      <c r="J28" s="64"/>
      <c r="K28" s="82"/>
      <c r="L28" s="66"/>
    </row>
    <row r="29" spans="2:12" s="67" customFormat="1">
      <c r="B29" s="77">
        <v>3.5</v>
      </c>
      <c r="C29" s="79"/>
      <c r="D29" s="84" t="s">
        <v>53</v>
      </c>
      <c r="E29" s="60"/>
      <c r="F29" s="62">
        <v>1</v>
      </c>
      <c r="G29" s="62" t="s">
        <v>176</v>
      </c>
      <c r="H29" s="80"/>
      <c r="I29" s="81"/>
      <c r="J29" s="64">
        <f t="shared" ref="J29" si="5">F29*H29</f>
        <v>0</v>
      </c>
      <c r="K29" s="82"/>
      <c r="L29" s="66"/>
    </row>
    <row r="30" spans="2:12" s="67" customFormat="1" ht="13.5" customHeight="1">
      <c r="B30" s="57"/>
      <c r="C30" s="79"/>
      <c r="D30" s="85"/>
      <c r="E30" s="60"/>
      <c r="F30" s="83"/>
      <c r="G30" s="86"/>
      <c r="H30" s="80"/>
      <c r="I30" s="81"/>
      <c r="J30" s="64"/>
      <c r="K30" s="82"/>
      <c r="L30" s="66"/>
    </row>
    <row r="31" spans="2:12" s="67" customFormat="1">
      <c r="B31" s="57">
        <v>3.6</v>
      </c>
      <c r="C31" s="87"/>
      <c r="D31" s="88" t="s">
        <v>204</v>
      </c>
      <c r="E31" s="89"/>
      <c r="F31" s="62">
        <v>1</v>
      </c>
      <c r="G31" s="62" t="s">
        <v>176</v>
      </c>
      <c r="H31" s="80"/>
      <c r="I31" s="81"/>
      <c r="J31" s="64">
        <f t="shared" ref="J31" si="6">F31*H31</f>
        <v>0</v>
      </c>
      <c r="K31" s="82"/>
      <c r="L31" s="66"/>
    </row>
    <row r="32" spans="2:12" s="91" customFormat="1">
      <c r="B32" s="57"/>
      <c r="C32" s="70"/>
      <c r="D32" s="85"/>
      <c r="E32" s="60"/>
      <c r="F32" s="86"/>
      <c r="G32" s="86"/>
      <c r="H32" s="80"/>
      <c r="I32" s="81"/>
      <c r="J32" s="64"/>
      <c r="K32" s="82"/>
      <c r="L32" s="90"/>
    </row>
    <row r="33" spans="2:11">
      <c r="B33" s="57">
        <v>3.7</v>
      </c>
      <c r="C33" s="70"/>
      <c r="D33" s="107" t="s">
        <v>116</v>
      </c>
      <c r="E33" s="60"/>
      <c r="F33" s="62">
        <v>1</v>
      </c>
      <c r="G33" s="62" t="s">
        <v>176</v>
      </c>
      <c r="H33" s="80"/>
      <c r="I33" s="81"/>
      <c r="J33" s="64">
        <f t="shared" ref="J33" si="7">F33*H33</f>
        <v>0</v>
      </c>
      <c r="K33" s="82"/>
    </row>
    <row r="34" spans="2:11" s="37" customFormat="1">
      <c r="B34" s="57"/>
      <c r="C34" s="79"/>
      <c r="D34" s="85"/>
      <c r="E34" s="60"/>
      <c r="F34" s="86"/>
      <c r="G34" s="86"/>
      <c r="H34" s="80"/>
      <c r="I34" s="81"/>
      <c r="J34" s="64"/>
      <c r="K34" s="82"/>
    </row>
    <row r="35" spans="2:11" s="37" customFormat="1">
      <c r="B35" s="77">
        <v>3.8</v>
      </c>
      <c r="C35" s="79"/>
      <c r="D35" s="84" t="s">
        <v>119</v>
      </c>
      <c r="E35" s="60"/>
      <c r="F35" s="62">
        <v>1</v>
      </c>
      <c r="G35" s="62" t="s">
        <v>176</v>
      </c>
      <c r="H35" s="80"/>
      <c r="I35" s="81"/>
      <c r="J35" s="64">
        <f t="shared" ref="J35" si="8">F35*H35</f>
        <v>0</v>
      </c>
      <c r="K35" s="82"/>
    </row>
    <row r="36" spans="2:11" s="37" customFormat="1">
      <c r="B36" s="57"/>
      <c r="C36" s="79"/>
      <c r="D36" s="75"/>
      <c r="E36" s="60"/>
      <c r="F36" s="76"/>
      <c r="G36" s="62"/>
      <c r="H36" s="80"/>
      <c r="I36" s="81"/>
      <c r="J36" s="64"/>
      <c r="K36" s="82"/>
    </row>
    <row r="37" spans="2:11" s="37" customFormat="1">
      <c r="B37" s="57">
        <v>3.9</v>
      </c>
      <c r="C37" s="79"/>
      <c r="D37" s="84" t="s">
        <v>120</v>
      </c>
      <c r="E37" s="60"/>
      <c r="F37" s="62">
        <v>1</v>
      </c>
      <c r="G37" s="62" t="s">
        <v>176</v>
      </c>
      <c r="H37" s="80"/>
      <c r="I37" s="81"/>
      <c r="J37" s="64">
        <f t="shared" ref="J37" si="9">F37*H37</f>
        <v>0</v>
      </c>
      <c r="K37" s="82"/>
    </row>
    <row r="38" spans="2:11" s="37" customFormat="1">
      <c r="B38" s="57"/>
      <c r="C38" s="70"/>
      <c r="D38" s="92"/>
      <c r="E38" s="60"/>
      <c r="F38" s="76"/>
      <c r="G38" s="62"/>
      <c r="H38" s="80"/>
      <c r="I38" s="81"/>
      <c r="J38" s="64"/>
      <c r="K38" s="82"/>
    </row>
    <row r="39" spans="2:11" s="37" customFormat="1">
      <c r="B39" s="93">
        <v>3.1</v>
      </c>
      <c r="C39" s="70"/>
      <c r="D39" s="84" t="s">
        <v>122</v>
      </c>
      <c r="E39" s="60"/>
      <c r="F39" s="62">
        <v>1</v>
      </c>
      <c r="G39" s="62" t="s">
        <v>176</v>
      </c>
      <c r="H39" s="80"/>
      <c r="I39" s="81"/>
      <c r="J39" s="64">
        <f t="shared" ref="J39" si="10">F39*H39</f>
        <v>0</v>
      </c>
      <c r="K39" s="82"/>
    </row>
    <row r="40" spans="2:11" s="37" customFormat="1">
      <c r="B40" s="77"/>
      <c r="C40" s="70"/>
      <c r="D40" s="75"/>
      <c r="E40" s="60"/>
      <c r="F40" s="83"/>
      <c r="G40" s="62"/>
      <c r="H40" s="80"/>
      <c r="I40" s="81"/>
      <c r="J40" s="64"/>
      <c r="K40" s="82"/>
    </row>
    <row r="41" spans="2:11" s="37" customFormat="1">
      <c r="B41" s="94">
        <v>3.11</v>
      </c>
      <c r="C41" s="70"/>
      <c r="D41" s="84" t="s">
        <v>54</v>
      </c>
      <c r="E41" s="60"/>
      <c r="F41" s="62">
        <v>1</v>
      </c>
      <c r="G41" s="62" t="s">
        <v>176</v>
      </c>
      <c r="H41" s="80"/>
      <c r="I41" s="81"/>
      <c r="J41" s="64">
        <f t="shared" ref="J41" si="11">F41*H41</f>
        <v>0</v>
      </c>
      <c r="K41" s="82"/>
    </row>
    <row r="42" spans="2:11" s="37" customFormat="1">
      <c r="B42" s="57"/>
      <c r="C42" s="70"/>
      <c r="D42" s="85"/>
      <c r="E42" s="60"/>
      <c r="F42" s="83"/>
      <c r="G42" s="86"/>
      <c r="H42" s="80"/>
      <c r="I42" s="81"/>
      <c r="J42" s="64"/>
      <c r="K42" s="82"/>
    </row>
    <row r="43" spans="2:11" s="37" customFormat="1">
      <c r="B43" s="93">
        <v>3.12</v>
      </c>
      <c r="C43" s="70"/>
      <c r="D43" s="84" t="s">
        <v>55</v>
      </c>
      <c r="E43" s="60"/>
      <c r="F43" s="62">
        <v>1</v>
      </c>
      <c r="G43" s="62" t="s">
        <v>176</v>
      </c>
      <c r="H43" s="80"/>
      <c r="I43" s="81"/>
      <c r="J43" s="64">
        <f t="shared" ref="J43" si="12">F43*H43</f>
        <v>0</v>
      </c>
      <c r="K43" s="82"/>
    </row>
    <row r="44" spans="2:11" s="37" customFormat="1">
      <c r="B44" s="77"/>
      <c r="C44" s="70"/>
      <c r="D44" s="85"/>
      <c r="E44" s="60"/>
      <c r="F44" s="83"/>
      <c r="G44" s="86"/>
      <c r="H44" s="80"/>
      <c r="I44" s="81"/>
      <c r="J44" s="64"/>
      <c r="K44" s="82"/>
    </row>
    <row r="45" spans="2:11" s="37" customFormat="1">
      <c r="B45" s="94">
        <v>3.13</v>
      </c>
      <c r="C45" s="70"/>
      <c r="D45" s="152" t="s">
        <v>56</v>
      </c>
      <c r="E45" s="60"/>
      <c r="F45" s="62">
        <v>1</v>
      </c>
      <c r="G45" s="62" t="s">
        <v>176</v>
      </c>
      <c r="H45" s="80"/>
      <c r="I45" s="81"/>
      <c r="J45" s="64">
        <f t="shared" ref="J45" si="13">F45*H45</f>
        <v>0</v>
      </c>
      <c r="K45" s="82"/>
    </row>
    <row r="46" spans="2:11" s="37" customFormat="1">
      <c r="B46" s="94"/>
      <c r="C46" s="70"/>
      <c r="D46" s="84"/>
      <c r="E46" s="60"/>
      <c r="F46" s="86"/>
      <c r="G46" s="62"/>
      <c r="H46" s="80"/>
      <c r="I46" s="81"/>
      <c r="J46" s="64"/>
      <c r="K46" s="82"/>
    </row>
    <row r="47" spans="2:11" s="37" customFormat="1">
      <c r="B47" s="94"/>
      <c r="C47" s="70"/>
      <c r="D47" s="95" t="s">
        <v>100</v>
      </c>
      <c r="E47" s="96"/>
      <c r="F47" s="372" t="s">
        <v>101</v>
      </c>
      <c r="G47" s="373"/>
      <c r="H47" s="374"/>
      <c r="I47" s="97"/>
      <c r="J47" s="142">
        <f>SUM(J8:J46)</f>
        <v>0</v>
      </c>
      <c r="K47" s="82"/>
    </row>
    <row r="48" spans="2:11" s="37" customFormat="1">
      <c r="B48" s="94"/>
      <c r="C48" s="70"/>
      <c r="D48" s="95"/>
      <c r="E48" s="96"/>
      <c r="F48" s="98"/>
      <c r="G48" s="98"/>
      <c r="H48" s="98"/>
      <c r="I48" s="97"/>
      <c r="J48" s="142"/>
      <c r="K48" s="82"/>
    </row>
    <row r="49" spans="2:11" s="37" customFormat="1">
      <c r="B49" s="93">
        <v>3.14</v>
      </c>
      <c r="C49" s="70"/>
      <c r="D49" s="84" t="s">
        <v>57</v>
      </c>
      <c r="E49" s="60"/>
      <c r="F49" s="62">
        <v>1</v>
      </c>
      <c r="G49" s="62" t="s">
        <v>176</v>
      </c>
      <c r="H49" s="80"/>
      <c r="I49" s="81"/>
      <c r="J49" s="64">
        <f t="shared" ref="J49" si="14">F49*H49</f>
        <v>0</v>
      </c>
      <c r="K49" s="82"/>
    </row>
    <row r="50" spans="2:11" s="37" customFormat="1">
      <c r="B50" s="77"/>
      <c r="C50" s="70"/>
      <c r="D50" s="84"/>
      <c r="E50" s="60"/>
      <c r="F50" s="86"/>
      <c r="G50" s="62"/>
      <c r="H50" s="80"/>
      <c r="I50" s="81"/>
      <c r="J50" s="64"/>
      <c r="K50" s="82"/>
    </row>
    <row r="51" spans="2:11" s="37" customFormat="1">
      <c r="B51" s="94">
        <v>3.15</v>
      </c>
      <c r="C51" s="70"/>
      <c r="D51" s="99" t="s">
        <v>58</v>
      </c>
      <c r="E51" s="60"/>
      <c r="F51" s="62">
        <v>1</v>
      </c>
      <c r="G51" s="62" t="s">
        <v>176</v>
      </c>
      <c r="H51" s="80"/>
      <c r="I51" s="81"/>
      <c r="J51" s="64">
        <f t="shared" ref="J51" si="15">F51*H51</f>
        <v>0</v>
      </c>
      <c r="K51" s="82"/>
    </row>
    <row r="52" spans="2:11" ht="17.25" customHeight="1">
      <c r="B52" s="57"/>
      <c r="C52" s="70"/>
      <c r="D52" s="100"/>
      <c r="E52" s="60"/>
      <c r="F52" s="86"/>
      <c r="G52" s="62"/>
      <c r="H52" s="80"/>
      <c r="I52" s="81"/>
      <c r="J52" s="64"/>
      <c r="K52" s="82"/>
    </row>
    <row r="53" spans="2:11">
      <c r="B53" s="93">
        <v>3.16</v>
      </c>
      <c r="C53" s="70"/>
      <c r="D53" s="72" t="s">
        <v>59</v>
      </c>
      <c r="E53" s="60"/>
      <c r="F53" s="62">
        <v>1</v>
      </c>
      <c r="G53" s="62" t="s">
        <v>176</v>
      </c>
      <c r="H53" s="63"/>
      <c r="I53" s="64"/>
      <c r="J53" s="64">
        <f t="shared" ref="J53" si="16">F53*H53</f>
        <v>0</v>
      </c>
      <c r="K53" s="65"/>
    </row>
    <row r="54" spans="2:11">
      <c r="B54" s="77"/>
      <c r="C54" s="70"/>
      <c r="D54" s="75"/>
      <c r="E54" s="60"/>
      <c r="F54" s="76"/>
      <c r="G54" s="62"/>
      <c r="H54" s="63"/>
      <c r="I54" s="64"/>
      <c r="J54" s="64"/>
      <c r="K54" s="65"/>
    </row>
    <row r="55" spans="2:11">
      <c r="B55" s="94">
        <v>3.17</v>
      </c>
      <c r="C55" s="70"/>
      <c r="D55" s="84" t="s">
        <v>121</v>
      </c>
      <c r="E55" s="60"/>
      <c r="F55" s="62">
        <v>1</v>
      </c>
      <c r="G55" s="62" t="s">
        <v>176</v>
      </c>
      <c r="H55" s="63"/>
      <c r="I55" s="64"/>
      <c r="J55" s="64">
        <f t="shared" ref="J55" si="17">F55*H55</f>
        <v>0</v>
      </c>
      <c r="K55" s="65"/>
    </row>
    <row r="56" spans="2:11">
      <c r="B56" s="57"/>
      <c r="C56" s="70"/>
      <c r="D56" s="75"/>
      <c r="E56" s="60"/>
      <c r="F56" s="76"/>
      <c r="G56" s="62"/>
      <c r="H56" s="63"/>
      <c r="I56" s="64"/>
      <c r="J56" s="64"/>
      <c r="K56" s="65"/>
    </row>
    <row r="57" spans="2:11">
      <c r="B57" s="93">
        <v>3.18</v>
      </c>
      <c r="C57" s="70"/>
      <c r="D57" s="72" t="s">
        <v>60</v>
      </c>
      <c r="E57" s="60"/>
      <c r="F57" s="62">
        <v>1</v>
      </c>
      <c r="G57" s="62" t="s">
        <v>176</v>
      </c>
      <c r="H57" s="63"/>
      <c r="I57" s="64"/>
      <c r="J57" s="64">
        <f t="shared" ref="J57" si="18">F57*H57</f>
        <v>0</v>
      </c>
      <c r="K57" s="65"/>
    </row>
    <row r="58" spans="2:11">
      <c r="B58" s="77"/>
      <c r="C58" s="70"/>
      <c r="D58" s="75"/>
      <c r="E58" s="60"/>
      <c r="F58" s="83"/>
      <c r="G58" s="62"/>
      <c r="H58" s="63"/>
      <c r="I58" s="64"/>
      <c r="J58" s="64"/>
      <c r="K58" s="65"/>
    </row>
    <row r="59" spans="2:11">
      <c r="B59" s="94">
        <v>3.19</v>
      </c>
      <c r="C59" s="70"/>
      <c r="D59" s="72" t="s">
        <v>61</v>
      </c>
      <c r="E59" s="60"/>
      <c r="F59" s="62">
        <v>1</v>
      </c>
      <c r="G59" s="62" t="s">
        <v>176</v>
      </c>
      <c r="H59" s="63"/>
      <c r="I59" s="64"/>
      <c r="J59" s="64">
        <f t="shared" ref="J59" si="19">F59*H59</f>
        <v>0</v>
      </c>
      <c r="K59" s="65"/>
    </row>
    <row r="60" spans="2:11">
      <c r="B60" s="57"/>
      <c r="C60" s="70"/>
      <c r="D60" s="75"/>
      <c r="E60" s="60"/>
      <c r="F60" s="83"/>
      <c r="G60" s="62"/>
      <c r="H60" s="63"/>
      <c r="I60" s="64"/>
      <c r="J60" s="64"/>
      <c r="K60" s="65"/>
    </row>
    <row r="61" spans="2:11">
      <c r="B61" s="93">
        <v>3.2</v>
      </c>
      <c r="C61" s="70"/>
      <c r="D61" s="75" t="s">
        <v>62</v>
      </c>
      <c r="E61" s="60"/>
      <c r="F61" s="62">
        <v>1</v>
      </c>
      <c r="G61" s="62" t="s">
        <v>176</v>
      </c>
      <c r="H61" s="63"/>
      <c r="I61" s="64"/>
      <c r="J61" s="64">
        <f t="shared" ref="J61" si="20">F61*H61</f>
        <v>0</v>
      </c>
      <c r="K61" s="65"/>
    </row>
    <row r="62" spans="2:11">
      <c r="B62" s="77"/>
      <c r="C62" s="70"/>
      <c r="D62" s="75"/>
      <c r="E62" s="60"/>
      <c r="F62" s="83"/>
      <c r="G62" s="62"/>
      <c r="H62" s="63"/>
      <c r="I62" s="64"/>
      <c r="J62" s="64"/>
      <c r="K62" s="65"/>
    </row>
    <row r="63" spans="2:11">
      <c r="B63" s="94">
        <v>3.21</v>
      </c>
      <c r="C63" s="70"/>
      <c r="D63" s="84" t="s">
        <v>123</v>
      </c>
      <c r="E63" s="60"/>
      <c r="F63" s="62">
        <v>1</v>
      </c>
      <c r="G63" s="62" t="s">
        <v>176</v>
      </c>
      <c r="H63" s="63"/>
      <c r="I63" s="64"/>
      <c r="J63" s="64">
        <f t="shared" ref="J63" si="21">F63*H63</f>
        <v>0</v>
      </c>
      <c r="K63" s="65"/>
    </row>
    <row r="64" spans="2:11">
      <c r="B64" s="57"/>
      <c r="C64" s="70"/>
      <c r="D64" s="101"/>
      <c r="E64" s="60"/>
      <c r="F64" s="102"/>
      <c r="G64" s="103"/>
      <c r="H64" s="104"/>
      <c r="I64" s="105"/>
      <c r="J64" s="105"/>
      <c r="K64" s="65"/>
    </row>
    <row r="65" spans="2:12">
      <c r="B65" s="93">
        <v>3.22</v>
      </c>
      <c r="C65" s="70"/>
      <c r="D65" s="75" t="s">
        <v>63</v>
      </c>
      <c r="E65" s="60"/>
      <c r="F65" s="62">
        <v>1</v>
      </c>
      <c r="G65" s="62" t="s">
        <v>176</v>
      </c>
      <c r="H65" s="106"/>
      <c r="I65" s="64"/>
      <c r="J65" s="64">
        <f t="shared" ref="J65" si="22">F65*H65</f>
        <v>0</v>
      </c>
      <c r="K65" s="65"/>
    </row>
    <row r="66" spans="2:12" s="12" customFormat="1">
      <c r="B66" s="77"/>
      <c r="C66" s="70"/>
      <c r="D66" s="75"/>
      <c r="E66" s="60"/>
      <c r="F66" s="83"/>
      <c r="G66" s="86"/>
      <c r="H66" s="69"/>
      <c r="I66" s="64"/>
      <c r="J66" s="64"/>
      <c r="K66" s="65"/>
      <c r="L66" s="27"/>
    </row>
    <row r="67" spans="2:12" s="12" customFormat="1">
      <c r="B67" s="94">
        <v>3.23</v>
      </c>
      <c r="C67" s="70"/>
      <c r="D67" s="75" t="s">
        <v>64</v>
      </c>
      <c r="E67" s="60"/>
      <c r="F67" s="62">
        <v>1</v>
      </c>
      <c r="G67" s="62" t="s">
        <v>176</v>
      </c>
      <c r="H67" s="69"/>
      <c r="I67" s="64"/>
      <c r="J67" s="64">
        <f t="shared" ref="J67" si="23">F67*H67</f>
        <v>0</v>
      </c>
      <c r="K67" s="65"/>
      <c r="L67" s="27"/>
    </row>
    <row r="68" spans="2:12" s="12" customFormat="1">
      <c r="B68" s="57"/>
      <c r="C68" s="70"/>
      <c r="D68" s="75"/>
      <c r="E68" s="60"/>
      <c r="F68" s="83"/>
      <c r="G68" s="86"/>
      <c r="H68" s="69"/>
      <c r="I68" s="64"/>
      <c r="J68" s="64"/>
      <c r="K68" s="65"/>
      <c r="L68" s="27"/>
    </row>
    <row r="69" spans="2:12" s="12" customFormat="1">
      <c r="B69" s="93">
        <v>3.24</v>
      </c>
      <c r="C69" s="70"/>
      <c r="D69" s="75" t="s">
        <v>65</v>
      </c>
      <c r="E69" s="60"/>
      <c r="F69" s="62">
        <v>1</v>
      </c>
      <c r="G69" s="62" t="s">
        <v>176</v>
      </c>
      <c r="H69" s="69"/>
      <c r="I69" s="64"/>
      <c r="J69" s="64">
        <f t="shared" ref="J69" si="24">F69*H69</f>
        <v>0</v>
      </c>
      <c r="K69" s="65"/>
      <c r="L69" s="27"/>
    </row>
    <row r="70" spans="2:12" s="12" customFormat="1">
      <c r="B70" s="77"/>
      <c r="C70" s="70"/>
      <c r="D70" s="75"/>
      <c r="E70" s="60"/>
      <c r="F70" s="86"/>
      <c r="G70" s="62"/>
      <c r="H70" s="69"/>
      <c r="I70" s="64"/>
      <c r="J70" s="64"/>
      <c r="K70" s="65"/>
      <c r="L70" s="27"/>
    </row>
    <row r="71" spans="2:12" s="12" customFormat="1">
      <c r="B71" s="94">
        <v>3.25</v>
      </c>
      <c r="C71" s="70"/>
      <c r="D71" s="75" t="s">
        <v>66</v>
      </c>
      <c r="E71" s="60"/>
      <c r="F71" s="62">
        <v>1</v>
      </c>
      <c r="G71" s="62" t="s">
        <v>176</v>
      </c>
      <c r="H71" s="69"/>
      <c r="I71" s="64"/>
      <c r="J71" s="64">
        <f t="shared" ref="J71" si="25">F71*H71</f>
        <v>0</v>
      </c>
      <c r="K71" s="65"/>
      <c r="L71" s="27"/>
    </row>
    <row r="72" spans="2:12" s="12" customFormat="1">
      <c r="B72" s="57"/>
      <c r="C72" s="70"/>
      <c r="D72" s="75"/>
      <c r="E72" s="60"/>
      <c r="F72" s="86"/>
      <c r="G72" s="62"/>
      <c r="H72" s="69"/>
      <c r="I72" s="64"/>
      <c r="J72" s="64"/>
      <c r="K72" s="65"/>
      <c r="L72" s="27"/>
    </row>
    <row r="73" spans="2:12" s="12" customFormat="1">
      <c r="B73" s="93">
        <v>3.26</v>
      </c>
      <c r="C73" s="70"/>
      <c r="D73" s="75" t="s">
        <v>67</v>
      </c>
      <c r="E73" s="60"/>
      <c r="F73" s="62">
        <v>1</v>
      </c>
      <c r="G73" s="62" t="s">
        <v>176</v>
      </c>
      <c r="H73" s="69"/>
      <c r="I73" s="64"/>
      <c r="J73" s="64">
        <f t="shared" ref="J73" si="26">F73*H73</f>
        <v>0</v>
      </c>
      <c r="K73" s="65"/>
      <c r="L73" s="27"/>
    </row>
    <row r="74" spans="2:12" s="12" customFormat="1">
      <c r="B74" s="77"/>
      <c r="C74" s="70"/>
      <c r="D74" s="75"/>
      <c r="E74" s="60"/>
      <c r="F74" s="86"/>
      <c r="G74" s="62"/>
      <c r="H74" s="69"/>
      <c r="I74" s="64"/>
      <c r="J74" s="64"/>
      <c r="K74" s="65"/>
      <c r="L74" s="27"/>
    </row>
    <row r="75" spans="2:12" s="12" customFormat="1">
      <c r="B75" s="94">
        <v>3.27</v>
      </c>
      <c r="C75" s="70"/>
      <c r="D75" s="75" t="s">
        <v>68</v>
      </c>
      <c r="E75" s="60"/>
      <c r="F75" s="62">
        <v>1</v>
      </c>
      <c r="G75" s="62" t="s">
        <v>176</v>
      </c>
      <c r="H75" s="69"/>
      <c r="I75" s="64"/>
      <c r="J75" s="64">
        <f t="shared" ref="J75" si="27">F75*H75</f>
        <v>0</v>
      </c>
      <c r="K75" s="65"/>
      <c r="L75" s="27"/>
    </row>
    <row r="76" spans="2:12" s="12" customFormat="1">
      <c r="B76" s="57"/>
      <c r="C76" s="70"/>
      <c r="D76" s="75"/>
      <c r="E76" s="60"/>
      <c r="F76" s="76"/>
      <c r="G76" s="62"/>
      <c r="H76" s="69"/>
      <c r="I76" s="64"/>
      <c r="J76" s="64"/>
      <c r="K76" s="65"/>
      <c r="L76" s="27"/>
    </row>
    <row r="77" spans="2:12" s="12" customFormat="1">
      <c r="B77" s="93">
        <v>3.28</v>
      </c>
      <c r="C77" s="70"/>
      <c r="D77" s="107" t="s">
        <v>124</v>
      </c>
      <c r="E77" s="60"/>
      <c r="F77" s="62">
        <v>1</v>
      </c>
      <c r="G77" s="62" t="s">
        <v>176</v>
      </c>
      <c r="H77" s="69"/>
      <c r="I77" s="64"/>
      <c r="J77" s="64">
        <f t="shared" ref="J77" si="28">F77*H77</f>
        <v>0</v>
      </c>
      <c r="K77" s="65"/>
      <c r="L77" s="27"/>
    </row>
    <row r="78" spans="2:12" s="12" customFormat="1">
      <c r="B78" s="77"/>
      <c r="C78" s="70"/>
      <c r="D78" s="75"/>
      <c r="E78" s="60"/>
      <c r="F78" s="76"/>
      <c r="G78" s="62"/>
      <c r="H78" s="69"/>
      <c r="I78" s="64"/>
      <c r="J78" s="64"/>
      <c r="K78" s="65"/>
      <c r="L78" s="27"/>
    </row>
    <row r="79" spans="2:12" s="12" customFormat="1">
      <c r="B79" s="94">
        <v>3.29</v>
      </c>
      <c r="C79" s="70"/>
      <c r="D79" s="107" t="s">
        <v>125</v>
      </c>
      <c r="E79" s="60"/>
      <c r="F79" s="62">
        <v>1</v>
      </c>
      <c r="G79" s="62" t="s">
        <v>176</v>
      </c>
      <c r="H79" s="69"/>
      <c r="I79" s="64"/>
      <c r="J79" s="64">
        <f t="shared" ref="J79" si="29">F79*H79</f>
        <v>0</v>
      </c>
      <c r="K79" s="65"/>
      <c r="L79" s="27"/>
    </row>
    <row r="80" spans="2:12" s="12" customFormat="1">
      <c r="B80" s="57"/>
      <c r="C80" s="70"/>
      <c r="D80" s="75"/>
      <c r="E80" s="60"/>
      <c r="F80" s="83"/>
      <c r="G80" s="62"/>
      <c r="H80" s="69"/>
      <c r="I80" s="64"/>
      <c r="J80" s="64"/>
      <c r="K80" s="65"/>
      <c r="L80" s="27"/>
    </row>
    <row r="81" spans="2:12" s="12" customFormat="1">
      <c r="B81" s="93">
        <v>3.3</v>
      </c>
      <c r="C81" s="70"/>
      <c r="D81" s="75" t="s">
        <v>69</v>
      </c>
      <c r="E81" s="60"/>
      <c r="F81" s="62">
        <v>1</v>
      </c>
      <c r="G81" s="62" t="s">
        <v>176</v>
      </c>
      <c r="H81" s="69"/>
      <c r="I81" s="64"/>
      <c r="J81" s="64">
        <f t="shared" ref="J81" si="30">F81*H81</f>
        <v>0</v>
      </c>
      <c r="K81" s="65"/>
      <c r="L81" s="27"/>
    </row>
    <row r="82" spans="2:12" s="12" customFormat="1">
      <c r="B82" s="77"/>
      <c r="C82" s="70"/>
      <c r="D82" s="75"/>
      <c r="E82" s="60"/>
      <c r="F82" s="83"/>
      <c r="G82" s="86"/>
      <c r="H82" s="69"/>
      <c r="I82" s="64"/>
      <c r="J82" s="64"/>
      <c r="K82" s="65"/>
      <c r="L82" s="27"/>
    </row>
    <row r="83" spans="2:12" s="12" customFormat="1">
      <c r="B83" s="94">
        <v>3.31</v>
      </c>
      <c r="C83" s="70"/>
      <c r="D83" s="107" t="s">
        <v>127</v>
      </c>
      <c r="E83" s="60"/>
      <c r="F83" s="62">
        <v>1</v>
      </c>
      <c r="G83" s="62" t="s">
        <v>176</v>
      </c>
      <c r="H83" s="69"/>
      <c r="I83" s="64"/>
      <c r="J83" s="64">
        <f t="shared" ref="J83" si="31">F83*H83</f>
        <v>0</v>
      </c>
      <c r="K83" s="65"/>
      <c r="L83" s="27"/>
    </row>
    <row r="84" spans="2:12" s="12" customFormat="1">
      <c r="B84" s="94"/>
      <c r="C84" s="70"/>
      <c r="D84" s="107"/>
      <c r="E84" s="60"/>
      <c r="F84" s="83"/>
      <c r="G84" s="62"/>
      <c r="H84" s="69"/>
      <c r="I84" s="64"/>
      <c r="J84" s="64"/>
      <c r="K84" s="65"/>
      <c r="L84" s="27"/>
    </row>
    <row r="85" spans="2:12" s="12" customFormat="1">
      <c r="B85" s="94"/>
      <c r="C85" s="70"/>
      <c r="D85" s="107"/>
      <c r="E85" s="60"/>
      <c r="F85" s="83"/>
      <c r="G85" s="62"/>
      <c r="H85" s="69"/>
      <c r="I85" s="64"/>
      <c r="J85" s="64"/>
      <c r="K85" s="65"/>
      <c r="L85" s="27"/>
    </row>
    <row r="86" spans="2:12" s="12" customFormat="1">
      <c r="B86" s="94"/>
      <c r="C86" s="70"/>
      <c r="D86" s="95" t="s">
        <v>99</v>
      </c>
      <c r="E86" s="96"/>
      <c r="F86" s="372" t="s">
        <v>101</v>
      </c>
      <c r="G86" s="373"/>
      <c r="H86" s="374"/>
      <c r="I86" s="97"/>
      <c r="J86" s="142">
        <f>SUM(J48:J85)</f>
        <v>0</v>
      </c>
      <c r="K86" s="65"/>
      <c r="L86" s="27"/>
    </row>
    <row r="87" spans="2:12" s="12" customFormat="1">
      <c r="B87" s="57"/>
      <c r="C87" s="70"/>
      <c r="D87" s="75"/>
      <c r="E87" s="60"/>
      <c r="F87" s="83"/>
      <c r="G87" s="86"/>
      <c r="H87" s="69"/>
      <c r="I87" s="64"/>
      <c r="J87" s="64"/>
      <c r="K87" s="65"/>
      <c r="L87" s="27"/>
    </row>
    <row r="88" spans="2:12" s="12" customFormat="1">
      <c r="B88" s="93">
        <v>3.3199999999999901</v>
      </c>
      <c r="C88" s="70"/>
      <c r="D88" s="75" t="s">
        <v>126</v>
      </c>
      <c r="E88" s="60"/>
      <c r="F88" s="62">
        <v>1</v>
      </c>
      <c r="G88" s="62" t="s">
        <v>176</v>
      </c>
      <c r="H88" s="69"/>
      <c r="I88" s="64"/>
      <c r="J88" s="64">
        <f t="shared" ref="J88" si="32">F88*H88</f>
        <v>0</v>
      </c>
      <c r="K88" s="65"/>
      <c r="L88" s="27"/>
    </row>
    <row r="89" spans="2:12" s="12" customFormat="1">
      <c r="B89" s="77"/>
      <c r="C89" s="70"/>
      <c r="D89" s="75"/>
      <c r="E89" s="60"/>
      <c r="F89" s="108"/>
      <c r="G89" s="109"/>
      <c r="H89" s="69"/>
      <c r="I89" s="64"/>
      <c r="J89" s="64"/>
      <c r="K89" s="65"/>
      <c r="L89" s="27"/>
    </row>
    <row r="90" spans="2:12" s="12" customFormat="1">
      <c r="B90" s="94">
        <v>3.33</v>
      </c>
      <c r="C90" s="70"/>
      <c r="D90" s="75" t="s">
        <v>70</v>
      </c>
      <c r="E90" s="60"/>
      <c r="F90" s="108"/>
      <c r="G90" s="108"/>
      <c r="H90" s="69"/>
      <c r="I90" s="64"/>
      <c r="J90" s="64"/>
      <c r="K90" s="65"/>
      <c r="L90" s="27"/>
    </row>
    <row r="91" spans="2:12" s="12" customFormat="1">
      <c r="B91" s="57"/>
      <c r="C91" s="70"/>
      <c r="D91" s="75"/>
      <c r="E91" s="60"/>
      <c r="F91" s="108"/>
      <c r="G91" s="109"/>
      <c r="H91" s="69"/>
      <c r="I91" s="64"/>
      <c r="J91" s="64"/>
      <c r="K91" s="65"/>
      <c r="L91" s="27"/>
    </row>
    <row r="92" spans="2:12" s="12" customFormat="1">
      <c r="B92" s="93">
        <v>3.3399999999999901</v>
      </c>
      <c r="C92" s="70"/>
      <c r="D92" s="107" t="s">
        <v>128</v>
      </c>
      <c r="E92" s="60"/>
      <c r="F92" s="62">
        <v>1</v>
      </c>
      <c r="G92" s="62" t="s">
        <v>176</v>
      </c>
      <c r="H92" s="69"/>
      <c r="I92" s="64"/>
      <c r="J92" s="64">
        <f t="shared" ref="J92" si="33">F92*H92</f>
        <v>0</v>
      </c>
      <c r="K92" s="65"/>
      <c r="L92" s="27"/>
    </row>
    <row r="93" spans="2:12" s="12" customFormat="1">
      <c r="B93" s="77"/>
      <c r="C93" s="70"/>
      <c r="D93" s="75"/>
      <c r="E93" s="60"/>
      <c r="F93" s="110"/>
      <c r="G93" s="109"/>
      <c r="H93" s="69"/>
      <c r="I93" s="64"/>
      <c r="J93" s="64"/>
      <c r="K93" s="65"/>
      <c r="L93" s="27"/>
    </row>
    <row r="94" spans="2:12" s="12" customFormat="1">
      <c r="B94" s="94">
        <v>3.35</v>
      </c>
      <c r="C94" s="70"/>
      <c r="D94" s="107" t="s">
        <v>129</v>
      </c>
      <c r="E94" s="60"/>
      <c r="F94" s="62">
        <v>1</v>
      </c>
      <c r="G94" s="62" t="s">
        <v>176</v>
      </c>
      <c r="H94" s="69"/>
      <c r="I94" s="64"/>
      <c r="J94" s="64">
        <f t="shared" ref="J94" si="34">F94*H94</f>
        <v>0</v>
      </c>
      <c r="K94" s="65"/>
      <c r="L94" s="27"/>
    </row>
    <row r="95" spans="2:12" s="12" customFormat="1">
      <c r="B95" s="57"/>
      <c r="C95" s="70"/>
      <c r="D95" s="75"/>
      <c r="E95" s="60"/>
      <c r="F95" s="110"/>
      <c r="G95" s="109"/>
      <c r="H95" s="69"/>
      <c r="I95" s="64"/>
      <c r="J95" s="64"/>
      <c r="K95" s="65"/>
      <c r="L95" s="27"/>
    </row>
    <row r="96" spans="2:12" s="12" customFormat="1">
      <c r="B96" s="93">
        <v>3.3599999999999901</v>
      </c>
      <c r="C96" s="70"/>
      <c r="D96" s="107" t="s">
        <v>71</v>
      </c>
      <c r="E96" s="60"/>
      <c r="F96" s="62">
        <v>1</v>
      </c>
      <c r="G96" s="62" t="s">
        <v>176</v>
      </c>
      <c r="H96" s="69"/>
      <c r="I96" s="64"/>
      <c r="J96" s="64">
        <f t="shared" ref="J96" si="35">F96*H96</f>
        <v>0</v>
      </c>
      <c r="K96" s="65"/>
      <c r="L96" s="27"/>
    </row>
    <row r="97" spans="2:12" s="12" customFormat="1">
      <c r="B97" s="77"/>
      <c r="C97" s="70"/>
      <c r="D97" s="62"/>
      <c r="E97" s="60"/>
      <c r="F97" s="111"/>
      <c r="G97" s="109"/>
      <c r="H97" s="69"/>
      <c r="I97" s="64"/>
      <c r="J97" s="64"/>
      <c r="K97" s="65"/>
      <c r="L97" s="27"/>
    </row>
    <row r="98" spans="2:12" s="12" customFormat="1">
      <c r="B98" s="94">
        <v>3.3699999999999899</v>
      </c>
      <c r="C98" s="70"/>
      <c r="D98" s="107" t="s">
        <v>72</v>
      </c>
      <c r="E98" s="60"/>
      <c r="F98" s="62">
        <v>1</v>
      </c>
      <c r="G98" s="62" t="s">
        <v>176</v>
      </c>
      <c r="H98" s="69"/>
      <c r="I98" s="64"/>
      <c r="J98" s="64">
        <f t="shared" ref="J98" si="36">F98*H98</f>
        <v>0</v>
      </c>
      <c r="K98" s="65"/>
      <c r="L98" s="27"/>
    </row>
    <row r="99" spans="2:12" s="12" customFormat="1">
      <c r="B99" s="57"/>
      <c r="C99" s="70"/>
      <c r="D99" s="75"/>
      <c r="E99" s="60"/>
      <c r="F99" s="111"/>
      <c r="G99" s="108"/>
      <c r="H99" s="69"/>
      <c r="I99" s="64"/>
      <c r="J99" s="64"/>
      <c r="K99" s="65"/>
      <c r="L99" s="27"/>
    </row>
    <row r="100" spans="2:12" s="12" customFormat="1">
      <c r="B100" s="93">
        <v>3.3799999999999901</v>
      </c>
      <c r="C100" s="70"/>
      <c r="D100" s="75" t="s">
        <v>73</v>
      </c>
      <c r="E100" s="60"/>
      <c r="F100" s="62">
        <v>1</v>
      </c>
      <c r="G100" s="62" t="s">
        <v>176</v>
      </c>
      <c r="H100" s="69"/>
      <c r="I100" s="64"/>
      <c r="J100" s="64">
        <f t="shared" ref="J100" si="37">F100*H100</f>
        <v>0</v>
      </c>
      <c r="K100" s="65"/>
      <c r="L100" s="27"/>
    </row>
    <row r="101" spans="2:12" s="12" customFormat="1">
      <c r="B101" s="77"/>
      <c r="C101" s="70"/>
      <c r="D101" s="75"/>
      <c r="E101" s="60"/>
      <c r="F101" s="111"/>
      <c r="G101" s="108"/>
      <c r="H101" s="69"/>
      <c r="I101" s="64"/>
      <c r="J101" s="64"/>
      <c r="K101" s="65"/>
      <c r="L101" s="27"/>
    </row>
    <row r="102" spans="2:12" s="12" customFormat="1">
      <c r="B102" s="94">
        <v>3.3899999999999899</v>
      </c>
      <c r="C102" s="70"/>
      <c r="D102" s="107" t="s">
        <v>74</v>
      </c>
      <c r="E102" s="60"/>
      <c r="F102" s="62">
        <v>1</v>
      </c>
      <c r="G102" s="62" t="s">
        <v>176</v>
      </c>
      <c r="H102" s="69"/>
      <c r="I102" s="64"/>
      <c r="J102" s="64">
        <f t="shared" ref="J102" si="38">F102*H102</f>
        <v>0</v>
      </c>
      <c r="K102" s="65"/>
      <c r="L102" s="27"/>
    </row>
    <row r="103" spans="2:12" s="12" customFormat="1">
      <c r="B103" s="57"/>
      <c r="C103" s="70"/>
      <c r="D103" s="101"/>
      <c r="E103" s="60"/>
      <c r="F103" s="102"/>
      <c r="G103" s="103"/>
      <c r="H103" s="104"/>
      <c r="I103" s="105"/>
      <c r="J103" s="105"/>
      <c r="K103" s="65"/>
      <c r="L103" s="27"/>
    </row>
    <row r="104" spans="2:12" s="12" customFormat="1">
      <c r="B104" s="93">
        <v>3.3999999999999901</v>
      </c>
      <c r="C104" s="70"/>
      <c r="D104" s="75" t="s">
        <v>75</v>
      </c>
      <c r="E104" s="60"/>
      <c r="F104" s="62">
        <v>1</v>
      </c>
      <c r="G104" s="62" t="s">
        <v>176</v>
      </c>
      <c r="H104" s="69"/>
      <c r="I104" s="64"/>
      <c r="J104" s="64">
        <f t="shared" ref="J104" si="39">F104*H104</f>
        <v>0</v>
      </c>
      <c r="K104" s="65"/>
      <c r="L104" s="27"/>
    </row>
    <row r="105" spans="2:12" s="12" customFormat="1" ht="12.75" customHeight="1">
      <c r="B105" s="77"/>
      <c r="C105" s="70"/>
      <c r="D105" s="75"/>
      <c r="E105" s="60"/>
      <c r="F105" s="109"/>
      <c r="G105" s="112"/>
      <c r="H105" s="69"/>
      <c r="I105" s="64"/>
      <c r="J105" s="64"/>
      <c r="K105" s="65"/>
      <c r="L105" s="27"/>
    </row>
    <row r="106" spans="2:12" s="12" customFormat="1">
      <c r="B106" s="94">
        <v>3.4099999999999899</v>
      </c>
      <c r="C106" s="70"/>
      <c r="D106" s="107" t="s">
        <v>125</v>
      </c>
      <c r="E106" s="60"/>
      <c r="F106" s="62">
        <v>1</v>
      </c>
      <c r="G106" s="62" t="s">
        <v>176</v>
      </c>
      <c r="H106" s="69"/>
      <c r="I106" s="64"/>
      <c r="J106" s="64">
        <f t="shared" ref="J106" si="40">F106*H106</f>
        <v>0</v>
      </c>
      <c r="K106" s="65"/>
      <c r="L106" s="27"/>
    </row>
    <row r="107" spans="2:12" s="12" customFormat="1">
      <c r="B107" s="57"/>
      <c r="C107" s="70"/>
      <c r="D107" s="75"/>
      <c r="E107" s="60"/>
      <c r="F107" s="109"/>
      <c r="G107" s="112"/>
      <c r="H107" s="69"/>
      <c r="I107" s="64"/>
      <c r="J107" s="64"/>
      <c r="K107" s="65"/>
      <c r="L107" s="27"/>
    </row>
    <row r="108" spans="2:12" s="12" customFormat="1">
      <c r="B108" s="93">
        <v>3.4199999999999902</v>
      </c>
      <c r="C108" s="70"/>
      <c r="D108" s="75" t="s">
        <v>76</v>
      </c>
      <c r="E108" s="60"/>
      <c r="F108" s="62">
        <v>1</v>
      </c>
      <c r="G108" s="62" t="s">
        <v>176</v>
      </c>
      <c r="H108" s="69"/>
      <c r="I108" s="64"/>
      <c r="J108" s="64">
        <f t="shared" ref="J108" si="41">F108*H108</f>
        <v>0</v>
      </c>
      <c r="K108" s="65"/>
      <c r="L108" s="27"/>
    </row>
    <row r="109" spans="2:12" s="12" customFormat="1">
      <c r="B109" s="77"/>
      <c r="C109" s="70"/>
      <c r="D109" s="75"/>
      <c r="E109" s="60"/>
      <c r="F109" s="110"/>
      <c r="G109" s="109"/>
      <c r="H109" s="69"/>
      <c r="I109" s="64"/>
      <c r="J109" s="64"/>
      <c r="K109" s="65"/>
      <c r="L109" s="27"/>
    </row>
    <row r="110" spans="2:12" s="12" customFormat="1">
      <c r="B110" s="94">
        <v>3.4299999999999899</v>
      </c>
      <c r="C110" s="70"/>
      <c r="D110" s="75" t="s">
        <v>77</v>
      </c>
      <c r="E110" s="60"/>
      <c r="F110" s="62">
        <v>1</v>
      </c>
      <c r="G110" s="62" t="s">
        <v>176</v>
      </c>
      <c r="H110" s="69"/>
      <c r="I110" s="64"/>
      <c r="J110" s="64">
        <f t="shared" ref="J110" si="42">F110*H110</f>
        <v>0</v>
      </c>
      <c r="K110" s="65"/>
      <c r="L110" s="27"/>
    </row>
    <row r="111" spans="2:12" s="12" customFormat="1">
      <c r="B111" s="57"/>
      <c r="C111" s="70"/>
      <c r="D111" s="75"/>
      <c r="E111" s="60"/>
      <c r="F111" s="110"/>
      <c r="G111" s="109"/>
      <c r="H111" s="69"/>
      <c r="I111" s="64"/>
      <c r="J111" s="64"/>
      <c r="K111" s="65"/>
      <c r="L111" s="27"/>
    </row>
    <row r="112" spans="2:12" s="12" customFormat="1">
      <c r="B112" s="93">
        <v>3.4399999999999902</v>
      </c>
      <c r="C112" s="70"/>
      <c r="D112" s="75" t="s">
        <v>78</v>
      </c>
      <c r="E112" s="60"/>
      <c r="F112" s="62">
        <v>1</v>
      </c>
      <c r="G112" s="62" t="s">
        <v>176</v>
      </c>
      <c r="H112" s="69"/>
      <c r="I112" s="64"/>
      <c r="J112" s="64">
        <f t="shared" ref="J112" si="43">F112*H112</f>
        <v>0</v>
      </c>
      <c r="K112" s="65"/>
      <c r="L112" s="27"/>
    </row>
    <row r="113" spans="2:12" s="12" customFormat="1">
      <c r="B113" s="77"/>
      <c r="C113" s="70"/>
      <c r="D113" s="75"/>
      <c r="E113" s="60"/>
      <c r="F113" s="111"/>
      <c r="G113" s="109"/>
      <c r="H113" s="69"/>
      <c r="I113" s="64"/>
      <c r="J113" s="64"/>
      <c r="K113" s="65"/>
      <c r="L113" s="27"/>
    </row>
    <row r="114" spans="2:12" s="12" customFormat="1">
      <c r="B114" s="94">
        <v>3.44999999999999</v>
      </c>
      <c r="C114" s="70"/>
      <c r="D114" s="75" t="s">
        <v>108</v>
      </c>
      <c r="E114" s="60"/>
      <c r="F114" s="62"/>
      <c r="G114" s="62"/>
      <c r="H114" s="69"/>
      <c r="I114" s="64"/>
      <c r="J114" s="64"/>
      <c r="K114" s="65"/>
      <c r="L114" s="27"/>
    </row>
    <row r="115" spans="2:12" s="12" customFormat="1">
      <c r="B115" s="57"/>
      <c r="C115" s="70"/>
      <c r="D115" s="75"/>
      <c r="E115" s="60"/>
      <c r="F115" s="111"/>
      <c r="G115" s="108"/>
      <c r="H115" s="69"/>
      <c r="I115" s="64"/>
      <c r="J115" s="64"/>
      <c r="K115" s="65"/>
      <c r="L115" s="27"/>
    </row>
    <row r="116" spans="2:12" s="12" customFormat="1">
      <c r="B116" s="93">
        <v>3.4599999999999902</v>
      </c>
      <c r="C116" s="70"/>
      <c r="D116" s="107" t="s">
        <v>79</v>
      </c>
      <c r="E116" s="60"/>
      <c r="F116" s="62">
        <v>1</v>
      </c>
      <c r="G116" s="62" t="s">
        <v>176</v>
      </c>
      <c r="H116" s="69"/>
      <c r="I116" s="64"/>
      <c r="J116" s="64">
        <f t="shared" ref="J116" si="44">F116*H116</f>
        <v>0</v>
      </c>
      <c r="K116" s="65"/>
      <c r="L116" s="27"/>
    </row>
    <row r="117" spans="2:12" s="12" customFormat="1">
      <c r="B117" s="77"/>
      <c r="C117" s="70"/>
      <c r="D117" s="75"/>
      <c r="E117" s="60"/>
      <c r="F117" s="111"/>
      <c r="G117" s="108"/>
      <c r="H117" s="69"/>
      <c r="I117" s="64"/>
      <c r="J117" s="64"/>
      <c r="K117" s="65"/>
      <c r="L117" s="27"/>
    </row>
    <row r="118" spans="2:12" s="12" customFormat="1">
      <c r="B118" s="94">
        <v>3.46999999999999</v>
      </c>
      <c r="C118" s="70"/>
      <c r="D118" s="107" t="s">
        <v>130</v>
      </c>
      <c r="E118" s="60"/>
      <c r="F118" s="62">
        <v>1</v>
      </c>
      <c r="G118" s="62" t="s">
        <v>176</v>
      </c>
      <c r="H118" s="69"/>
      <c r="I118" s="64"/>
      <c r="J118" s="64">
        <f t="shared" ref="J118" si="45">F118*H118</f>
        <v>0</v>
      </c>
      <c r="K118" s="65"/>
      <c r="L118" s="27"/>
    </row>
    <row r="119" spans="2:12" s="12" customFormat="1">
      <c r="B119" s="57"/>
      <c r="C119" s="70"/>
      <c r="D119" s="75"/>
      <c r="E119" s="60"/>
      <c r="F119" s="109"/>
      <c r="G119" s="112"/>
      <c r="H119" s="69"/>
      <c r="I119" s="64"/>
      <c r="J119" s="64"/>
      <c r="K119" s="65"/>
      <c r="L119" s="27"/>
    </row>
    <row r="120" spans="2:12" s="12" customFormat="1">
      <c r="B120" s="93">
        <v>3.4799999999999902</v>
      </c>
      <c r="C120" s="70"/>
      <c r="D120" s="75" t="s">
        <v>80</v>
      </c>
      <c r="E120" s="60"/>
      <c r="F120" s="62">
        <v>1</v>
      </c>
      <c r="G120" s="62" t="s">
        <v>176</v>
      </c>
      <c r="H120" s="69"/>
      <c r="I120" s="64"/>
      <c r="J120" s="64">
        <f t="shared" ref="J120" si="46">F120*H120</f>
        <v>0</v>
      </c>
      <c r="K120" s="65"/>
      <c r="L120" s="27"/>
    </row>
    <row r="121" spans="2:12" s="12" customFormat="1">
      <c r="B121" s="77"/>
      <c r="C121" s="70"/>
      <c r="D121" s="75"/>
      <c r="E121" s="60"/>
      <c r="F121" s="109"/>
      <c r="G121" s="112"/>
      <c r="H121" s="69"/>
      <c r="I121" s="64"/>
      <c r="J121" s="64"/>
      <c r="K121" s="65"/>
      <c r="L121" s="27"/>
    </row>
    <row r="122" spans="2:12" s="12" customFormat="1">
      <c r="B122" s="94">
        <v>3.48999999999999</v>
      </c>
      <c r="C122" s="70"/>
      <c r="D122" s="75" t="s">
        <v>131</v>
      </c>
      <c r="E122" s="60"/>
      <c r="F122" s="62">
        <v>1</v>
      </c>
      <c r="G122" s="62" t="s">
        <v>176</v>
      </c>
      <c r="H122" s="69"/>
      <c r="I122" s="64"/>
      <c r="J122" s="64">
        <f t="shared" ref="J122" si="47">F122*H122</f>
        <v>0</v>
      </c>
      <c r="K122" s="65"/>
      <c r="L122" s="27"/>
    </row>
    <row r="123" spans="2:12" s="12" customFormat="1">
      <c r="B123" s="57"/>
      <c r="C123" s="70"/>
      <c r="D123" s="75"/>
      <c r="E123" s="60"/>
      <c r="F123" s="109"/>
      <c r="G123" s="112"/>
      <c r="H123" s="69"/>
      <c r="I123" s="64"/>
      <c r="J123" s="64"/>
      <c r="K123" s="65"/>
      <c r="L123" s="27"/>
    </row>
    <row r="124" spans="2:12" s="12" customFormat="1">
      <c r="B124" s="93">
        <v>3.4999999999999898</v>
      </c>
      <c r="C124" s="70"/>
      <c r="D124" s="75" t="s">
        <v>132</v>
      </c>
      <c r="E124" s="60"/>
      <c r="F124" s="62">
        <v>1</v>
      </c>
      <c r="G124" s="62" t="s">
        <v>176</v>
      </c>
      <c r="H124" s="69"/>
      <c r="I124" s="64"/>
      <c r="J124" s="64">
        <f t="shared" ref="J124" si="48">F124*H124</f>
        <v>0</v>
      </c>
      <c r="K124" s="65"/>
      <c r="L124" s="27"/>
    </row>
    <row r="125" spans="2:12" s="12" customFormat="1">
      <c r="B125" s="93"/>
      <c r="C125" s="70"/>
      <c r="D125" s="75"/>
      <c r="E125" s="60"/>
      <c r="F125" s="109"/>
      <c r="G125" s="112"/>
      <c r="H125" s="69"/>
      <c r="I125" s="64"/>
      <c r="J125" s="64"/>
      <c r="K125" s="65"/>
      <c r="L125" s="27"/>
    </row>
    <row r="126" spans="2:12" s="12" customFormat="1">
      <c r="B126" s="93"/>
      <c r="C126" s="70"/>
      <c r="D126" s="95" t="s">
        <v>98</v>
      </c>
      <c r="E126" s="96"/>
      <c r="F126" s="372" t="s">
        <v>101</v>
      </c>
      <c r="G126" s="373"/>
      <c r="H126" s="374"/>
      <c r="I126" s="97"/>
      <c r="J126" s="142">
        <f>SUM(J87:J125)</f>
        <v>0</v>
      </c>
      <c r="K126" s="65"/>
      <c r="L126" s="27"/>
    </row>
    <row r="127" spans="2:12" s="12" customFormat="1">
      <c r="B127" s="77"/>
      <c r="C127" s="70"/>
      <c r="D127" s="75"/>
      <c r="E127" s="60"/>
      <c r="F127" s="109"/>
      <c r="G127" s="112"/>
      <c r="H127" s="69"/>
      <c r="I127" s="64"/>
      <c r="J127" s="64"/>
      <c r="K127" s="65"/>
      <c r="L127" s="27"/>
    </row>
    <row r="128" spans="2:12" s="12" customFormat="1">
      <c r="B128" s="94">
        <v>3.50999999999999</v>
      </c>
      <c r="C128" s="70"/>
      <c r="D128" s="75" t="s">
        <v>133</v>
      </c>
      <c r="E128" s="60"/>
      <c r="F128" s="62">
        <v>1</v>
      </c>
      <c r="G128" s="62" t="s">
        <v>176</v>
      </c>
      <c r="H128" s="69"/>
      <c r="I128" s="64"/>
      <c r="J128" s="64">
        <f t="shared" ref="J128" si="49">F128*H128</f>
        <v>0</v>
      </c>
      <c r="K128" s="65"/>
      <c r="L128" s="27"/>
    </row>
    <row r="129" spans="2:12" s="12" customFormat="1">
      <c r="B129" s="57"/>
      <c r="C129" s="70"/>
      <c r="D129" s="75"/>
      <c r="E129" s="60"/>
      <c r="F129" s="109"/>
      <c r="G129" s="112"/>
      <c r="H129" s="69"/>
      <c r="I129" s="64"/>
      <c r="J129" s="64"/>
      <c r="K129" s="65"/>
      <c r="L129" s="27"/>
    </row>
    <row r="130" spans="2:12" s="12" customFormat="1">
      <c r="B130" s="93">
        <v>3.5199999999999898</v>
      </c>
      <c r="C130" s="70"/>
      <c r="D130" s="75" t="s">
        <v>81</v>
      </c>
      <c r="E130" s="60"/>
      <c r="F130" s="62">
        <v>1</v>
      </c>
      <c r="G130" s="62" t="s">
        <v>176</v>
      </c>
      <c r="H130" s="69"/>
      <c r="I130" s="64"/>
      <c r="J130" s="64">
        <f t="shared" ref="J130" si="50">F130*H130</f>
        <v>0</v>
      </c>
      <c r="K130" s="65"/>
      <c r="L130" s="27"/>
    </row>
    <row r="131" spans="2:12" s="12" customFormat="1">
      <c r="B131" s="77"/>
      <c r="C131" s="70"/>
      <c r="D131" s="75"/>
      <c r="E131" s="60"/>
      <c r="F131" s="109"/>
      <c r="G131" s="112"/>
      <c r="H131" s="69"/>
      <c r="I131" s="64"/>
      <c r="J131" s="64"/>
      <c r="K131" s="65"/>
      <c r="L131" s="27"/>
    </row>
    <row r="132" spans="2:12" s="12" customFormat="1">
      <c r="B132" s="94">
        <v>3.52999999999999</v>
      </c>
      <c r="C132" s="70"/>
      <c r="D132" s="75" t="s">
        <v>134</v>
      </c>
      <c r="E132" s="60"/>
      <c r="F132" s="62">
        <v>1</v>
      </c>
      <c r="G132" s="62" t="s">
        <v>176</v>
      </c>
      <c r="H132" s="69"/>
      <c r="I132" s="64"/>
      <c r="J132" s="64">
        <f t="shared" ref="J132" si="51">F132*H132</f>
        <v>0</v>
      </c>
      <c r="K132" s="65"/>
      <c r="L132" s="27"/>
    </row>
    <row r="133" spans="2:12" s="12" customFormat="1">
      <c r="B133" s="57"/>
      <c r="C133" s="70"/>
      <c r="D133" s="75"/>
      <c r="E133" s="60"/>
      <c r="F133" s="109"/>
      <c r="G133" s="112"/>
      <c r="H133" s="69"/>
      <c r="I133" s="64"/>
      <c r="J133" s="64"/>
      <c r="K133" s="65"/>
      <c r="L133" s="27"/>
    </row>
    <row r="134" spans="2:12" s="12" customFormat="1">
      <c r="B134" s="93">
        <v>3.5399999999999898</v>
      </c>
      <c r="C134" s="70"/>
      <c r="D134" s="75" t="s">
        <v>82</v>
      </c>
      <c r="E134" s="60"/>
      <c r="F134" s="62">
        <v>1</v>
      </c>
      <c r="G134" s="62" t="s">
        <v>176</v>
      </c>
      <c r="H134" s="69"/>
      <c r="I134" s="64"/>
      <c r="J134" s="64">
        <f t="shared" ref="J134" si="52">F134*H134</f>
        <v>0</v>
      </c>
      <c r="K134" s="65"/>
      <c r="L134" s="27"/>
    </row>
    <row r="135" spans="2:12" s="12" customFormat="1">
      <c r="B135" s="77"/>
      <c r="C135" s="70"/>
      <c r="D135" s="75"/>
      <c r="E135" s="60"/>
      <c r="F135" s="109"/>
      <c r="G135" s="112"/>
      <c r="H135" s="69"/>
      <c r="I135" s="64"/>
      <c r="J135" s="64"/>
      <c r="K135" s="65"/>
      <c r="L135" s="27"/>
    </row>
    <row r="136" spans="2:12" s="12" customFormat="1">
      <c r="B136" s="94">
        <v>3.5499999999999901</v>
      </c>
      <c r="C136" s="70"/>
      <c r="D136" s="75" t="s">
        <v>83</v>
      </c>
      <c r="E136" s="60"/>
      <c r="F136" s="62">
        <v>1</v>
      </c>
      <c r="G136" s="62" t="s">
        <v>176</v>
      </c>
      <c r="H136" s="69"/>
      <c r="I136" s="64"/>
      <c r="J136" s="64">
        <f t="shared" ref="J136" si="53">F136*H136</f>
        <v>0</v>
      </c>
      <c r="K136" s="65"/>
      <c r="L136" s="27"/>
    </row>
    <row r="137" spans="2:12" s="12" customFormat="1">
      <c r="B137" s="57"/>
      <c r="C137" s="70"/>
      <c r="D137" s="75"/>
      <c r="E137" s="60"/>
      <c r="F137" s="109"/>
      <c r="G137" s="112"/>
      <c r="H137" s="69"/>
      <c r="I137" s="64"/>
      <c r="J137" s="64"/>
      <c r="K137" s="65"/>
      <c r="L137" s="27"/>
    </row>
    <row r="138" spans="2:12" s="12" customFormat="1">
      <c r="B138" s="93">
        <v>3.5599999999999898</v>
      </c>
      <c r="C138" s="70"/>
      <c r="D138" s="75" t="s">
        <v>84</v>
      </c>
      <c r="E138" s="60"/>
      <c r="F138" s="62">
        <v>1</v>
      </c>
      <c r="G138" s="62" t="s">
        <v>176</v>
      </c>
      <c r="H138" s="69"/>
      <c r="I138" s="64"/>
      <c r="J138" s="64">
        <f t="shared" ref="J138" si="54">F138*H138</f>
        <v>0</v>
      </c>
      <c r="K138" s="65"/>
      <c r="L138" s="27"/>
    </row>
    <row r="139" spans="2:12" s="12" customFormat="1">
      <c r="B139" s="77"/>
      <c r="C139" s="70"/>
      <c r="D139" s="75"/>
      <c r="E139" s="60"/>
      <c r="F139" s="109"/>
      <c r="G139" s="112"/>
      <c r="H139" s="69"/>
      <c r="I139" s="64"/>
      <c r="J139" s="64"/>
      <c r="K139" s="65"/>
      <c r="L139" s="27"/>
    </row>
    <row r="140" spans="2:12" s="12" customFormat="1">
      <c r="B140" s="94">
        <v>3.5699999999999901</v>
      </c>
      <c r="C140" s="70"/>
      <c r="D140" s="75" t="s">
        <v>85</v>
      </c>
      <c r="E140" s="60"/>
      <c r="F140" s="62">
        <v>1</v>
      </c>
      <c r="G140" s="62" t="s">
        <v>176</v>
      </c>
      <c r="H140" s="69"/>
      <c r="I140" s="64"/>
      <c r="J140" s="64">
        <f t="shared" ref="J140" si="55">F140*H140</f>
        <v>0</v>
      </c>
      <c r="K140" s="65"/>
      <c r="L140" s="27"/>
    </row>
    <row r="141" spans="2:12" s="12" customFormat="1" ht="12.75" customHeight="1">
      <c r="B141" s="57"/>
      <c r="C141" s="70"/>
      <c r="D141" s="75"/>
      <c r="E141" s="60"/>
      <c r="F141" s="109"/>
      <c r="G141" s="112"/>
      <c r="H141" s="69"/>
      <c r="I141" s="64"/>
      <c r="J141" s="64"/>
      <c r="K141" s="65"/>
      <c r="L141" s="27"/>
    </row>
    <row r="142" spans="2:12" s="12" customFormat="1">
      <c r="B142" s="93">
        <v>3.5799999999999899</v>
      </c>
      <c r="C142" s="70"/>
      <c r="D142" s="75" t="s">
        <v>86</v>
      </c>
      <c r="E142" s="60"/>
      <c r="F142" s="62">
        <v>1</v>
      </c>
      <c r="G142" s="62" t="s">
        <v>176</v>
      </c>
      <c r="H142" s="69"/>
      <c r="I142" s="64"/>
      <c r="J142" s="64">
        <f t="shared" ref="J142" si="56">F142*H142</f>
        <v>0</v>
      </c>
      <c r="K142" s="65"/>
      <c r="L142" s="27"/>
    </row>
    <row r="143" spans="2:12" s="12" customFormat="1">
      <c r="B143" s="77"/>
      <c r="C143" s="70"/>
      <c r="D143" s="75"/>
      <c r="E143" s="60"/>
      <c r="F143" s="109"/>
      <c r="G143" s="112"/>
      <c r="H143" s="69"/>
      <c r="I143" s="64"/>
      <c r="J143" s="64"/>
      <c r="K143" s="65"/>
      <c r="L143" s="27"/>
    </row>
    <row r="144" spans="2:12" s="12" customFormat="1">
      <c r="B144" s="94">
        <v>3.5899999999999901</v>
      </c>
      <c r="C144" s="70"/>
      <c r="D144" s="75" t="s">
        <v>87</v>
      </c>
      <c r="E144" s="60"/>
      <c r="F144" s="62">
        <v>1</v>
      </c>
      <c r="G144" s="62" t="s">
        <v>176</v>
      </c>
      <c r="H144" s="69"/>
      <c r="I144" s="64"/>
      <c r="J144" s="64">
        <f t="shared" ref="J144" si="57">F144*H144</f>
        <v>0</v>
      </c>
      <c r="K144" s="65"/>
      <c r="L144" s="27"/>
    </row>
    <row r="145" spans="2:12" s="12" customFormat="1">
      <c r="B145" s="57"/>
      <c r="C145" s="70"/>
      <c r="D145" s="113"/>
      <c r="E145" s="60"/>
      <c r="F145" s="111"/>
      <c r="G145" s="109"/>
      <c r="H145" s="69"/>
      <c r="I145" s="64"/>
      <c r="J145" s="64"/>
      <c r="K145" s="65"/>
      <c r="L145" s="27"/>
    </row>
    <row r="146" spans="2:12" s="12" customFormat="1">
      <c r="B146" s="93">
        <v>3.5999999999999899</v>
      </c>
      <c r="C146" s="70"/>
      <c r="D146" s="114" t="s">
        <v>88</v>
      </c>
      <c r="E146" s="60"/>
      <c r="F146" s="62">
        <v>1</v>
      </c>
      <c r="G146" s="62" t="s">
        <v>176</v>
      </c>
      <c r="H146" s="69"/>
      <c r="I146" s="64"/>
      <c r="J146" s="64">
        <f t="shared" ref="J146" si="58">F146*H146</f>
        <v>0</v>
      </c>
      <c r="K146" s="65"/>
      <c r="L146" s="27"/>
    </row>
    <row r="147" spans="2:12" s="12" customFormat="1">
      <c r="B147" s="77"/>
      <c r="C147" s="70"/>
      <c r="D147" s="115"/>
      <c r="E147" s="60"/>
      <c r="F147" s="369"/>
      <c r="G147" s="370"/>
      <c r="H147" s="371"/>
      <c r="I147" s="64"/>
      <c r="J147" s="64"/>
      <c r="K147" s="65"/>
      <c r="L147" s="27"/>
    </row>
    <row r="148" spans="2:12" s="12" customFormat="1">
      <c r="B148" s="94">
        <v>3.6099999999999901</v>
      </c>
      <c r="C148" s="70"/>
      <c r="D148" s="116" t="s">
        <v>89</v>
      </c>
      <c r="E148" s="60"/>
      <c r="F148" s="62">
        <v>1</v>
      </c>
      <c r="G148" s="62" t="s">
        <v>176</v>
      </c>
      <c r="H148" s="69"/>
      <c r="I148" s="64"/>
      <c r="J148" s="64">
        <f t="shared" ref="J148" si="59">F148*H148</f>
        <v>0</v>
      </c>
      <c r="K148" s="65"/>
      <c r="L148" s="27"/>
    </row>
    <row r="149" spans="2:12" s="12" customFormat="1">
      <c r="B149" s="57"/>
      <c r="C149" s="70"/>
      <c r="D149" s="117"/>
      <c r="E149" s="60"/>
      <c r="F149" s="109"/>
      <c r="G149" s="112"/>
      <c r="H149" s="69"/>
      <c r="I149" s="64"/>
      <c r="J149" s="64"/>
      <c r="K149" s="65"/>
      <c r="L149" s="27"/>
    </row>
    <row r="150" spans="2:12" s="12" customFormat="1">
      <c r="B150" s="93">
        <v>3.6199999999999899</v>
      </c>
      <c r="C150" s="70"/>
      <c r="D150" s="118" t="s">
        <v>90</v>
      </c>
      <c r="E150" s="60"/>
      <c r="F150" s="62">
        <v>1</v>
      </c>
      <c r="G150" s="62" t="s">
        <v>176</v>
      </c>
      <c r="H150" s="69"/>
      <c r="I150" s="64"/>
      <c r="J150" s="64">
        <f t="shared" ref="J150" si="60">F150*H150</f>
        <v>0</v>
      </c>
      <c r="K150" s="65"/>
      <c r="L150" s="27"/>
    </row>
    <row r="151" spans="2:12" s="12" customFormat="1">
      <c r="B151" s="77"/>
      <c r="C151" s="70"/>
      <c r="D151" s="119"/>
      <c r="E151" s="60"/>
      <c r="F151" s="120"/>
      <c r="G151" s="120"/>
      <c r="H151" s="69"/>
      <c r="I151" s="64"/>
      <c r="J151" s="64"/>
      <c r="K151" s="65"/>
      <c r="L151" s="27"/>
    </row>
    <row r="152" spans="2:12" s="12" customFormat="1">
      <c r="B152" s="94">
        <v>3.6299999999999901</v>
      </c>
      <c r="C152" s="70"/>
      <c r="D152" s="121" t="s">
        <v>91</v>
      </c>
      <c r="E152" s="60"/>
      <c r="F152" s="62">
        <v>1</v>
      </c>
      <c r="G152" s="62" t="s">
        <v>176</v>
      </c>
      <c r="H152" s="69"/>
      <c r="I152" s="64"/>
      <c r="J152" s="64">
        <f t="shared" ref="J152" si="61">F152*H152</f>
        <v>0</v>
      </c>
      <c r="K152" s="65"/>
      <c r="L152" s="27"/>
    </row>
    <row r="153" spans="2:12" s="12" customFormat="1">
      <c r="B153" s="57"/>
      <c r="C153" s="70"/>
      <c r="D153" s="121"/>
      <c r="E153" s="60"/>
      <c r="F153" s="122"/>
      <c r="G153" s="122"/>
      <c r="H153" s="69"/>
      <c r="I153" s="64"/>
      <c r="J153" s="64"/>
      <c r="K153" s="65"/>
      <c r="L153" s="27"/>
    </row>
    <row r="154" spans="2:12" s="12" customFormat="1">
      <c r="B154" s="93">
        <v>3.6399999999999899</v>
      </c>
      <c r="C154" s="70"/>
      <c r="D154" s="121" t="s">
        <v>135</v>
      </c>
      <c r="E154" s="60"/>
      <c r="F154" s="62">
        <v>1</v>
      </c>
      <c r="G154" s="62" t="s">
        <v>176</v>
      </c>
      <c r="H154" s="69"/>
      <c r="I154" s="64"/>
      <c r="J154" s="64">
        <f t="shared" ref="J154" si="62">F154*H154</f>
        <v>0</v>
      </c>
      <c r="K154" s="65"/>
      <c r="L154" s="27"/>
    </row>
    <row r="155" spans="2:12" s="12" customFormat="1">
      <c r="B155" s="77"/>
      <c r="C155" s="70"/>
      <c r="D155" s="123"/>
      <c r="E155" s="60"/>
      <c r="F155" s="122"/>
      <c r="G155" s="122"/>
      <c r="H155" s="69"/>
      <c r="I155" s="64"/>
      <c r="J155" s="64"/>
      <c r="K155" s="65"/>
      <c r="L155" s="27"/>
    </row>
    <row r="156" spans="2:12" s="12" customFormat="1">
      <c r="B156" s="94">
        <v>3.6499999999999901</v>
      </c>
      <c r="C156" s="70"/>
      <c r="D156" s="121" t="s">
        <v>92</v>
      </c>
      <c r="E156" s="60"/>
      <c r="F156" s="62">
        <v>1</v>
      </c>
      <c r="G156" s="62" t="s">
        <v>176</v>
      </c>
      <c r="H156" s="69"/>
      <c r="I156" s="64"/>
      <c r="J156" s="64">
        <f t="shared" ref="J156" si="63">F156*H156</f>
        <v>0</v>
      </c>
      <c r="K156" s="65"/>
      <c r="L156" s="27"/>
    </row>
    <row r="157" spans="2:12" s="12" customFormat="1">
      <c r="B157" s="312"/>
      <c r="C157" s="70"/>
      <c r="E157" s="60"/>
      <c r="H157" s="124"/>
      <c r="I157" s="64"/>
      <c r="J157" s="337"/>
      <c r="K157" s="65"/>
      <c r="L157" s="27"/>
    </row>
    <row r="158" spans="2:12" s="12" customFormat="1">
      <c r="B158" s="312"/>
      <c r="C158" s="70"/>
      <c r="E158" s="60"/>
      <c r="H158" s="124"/>
      <c r="I158" s="64"/>
      <c r="J158" s="337"/>
      <c r="K158" s="65"/>
      <c r="L158" s="27"/>
    </row>
    <row r="159" spans="2:12" s="12" customFormat="1">
      <c r="B159" s="316"/>
      <c r="C159" s="70"/>
      <c r="D159" s="121"/>
      <c r="E159" s="60"/>
      <c r="F159" s="122"/>
      <c r="G159" s="122"/>
      <c r="H159" s="69"/>
      <c r="I159" s="64"/>
      <c r="J159" s="64"/>
      <c r="K159" s="65"/>
      <c r="L159" s="27"/>
    </row>
    <row r="160" spans="2:12" s="12" customFormat="1">
      <c r="B160" s="316"/>
      <c r="C160" s="70"/>
      <c r="D160" s="121"/>
      <c r="E160" s="60"/>
      <c r="F160" s="122"/>
      <c r="G160" s="122"/>
      <c r="H160" s="69"/>
      <c r="I160" s="64"/>
      <c r="J160" s="64"/>
      <c r="K160" s="65"/>
      <c r="L160" s="27"/>
    </row>
    <row r="161" spans="2:12" s="12" customFormat="1">
      <c r="B161" s="316"/>
      <c r="C161" s="70"/>
      <c r="D161" s="121"/>
      <c r="E161" s="60"/>
      <c r="F161" s="122"/>
      <c r="G161" s="122"/>
      <c r="H161" s="69"/>
      <c r="I161" s="64"/>
      <c r="J161" s="64"/>
      <c r="K161" s="65"/>
      <c r="L161" s="27"/>
    </row>
    <row r="162" spans="2:12" s="12" customFormat="1">
      <c r="B162" s="316"/>
      <c r="C162" s="70"/>
      <c r="D162" s="121"/>
      <c r="E162" s="60"/>
      <c r="F162" s="122"/>
      <c r="G162" s="122"/>
      <c r="H162" s="69"/>
      <c r="I162" s="64"/>
      <c r="J162" s="64"/>
      <c r="K162" s="65"/>
      <c r="L162" s="27"/>
    </row>
    <row r="163" spans="2:12" s="12" customFormat="1">
      <c r="B163" s="316"/>
      <c r="C163" s="70"/>
      <c r="D163" s="121"/>
      <c r="E163" s="60"/>
      <c r="F163" s="122"/>
      <c r="G163" s="122"/>
      <c r="H163" s="69"/>
      <c r="I163" s="64"/>
      <c r="J163" s="64"/>
      <c r="K163" s="65"/>
      <c r="L163" s="27"/>
    </row>
    <row r="164" spans="2:12" s="12" customFormat="1">
      <c r="B164" s="316"/>
      <c r="C164" s="70"/>
      <c r="D164" s="121"/>
      <c r="E164" s="60"/>
      <c r="F164" s="122"/>
      <c r="G164" s="122"/>
      <c r="H164" s="69"/>
      <c r="I164" s="64"/>
      <c r="J164" s="64"/>
      <c r="K164" s="65"/>
      <c r="L164" s="27"/>
    </row>
    <row r="165" spans="2:12" s="12" customFormat="1">
      <c r="B165" s="316"/>
      <c r="C165" s="70"/>
      <c r="D165" s="121"/>
      <c r="E165" s="60"/>
      <c r="F165" s="122"/>
      <c r="G165" s="122"/>
      <c r="H165" s="69"/>
      <c r="I165" s="64"/>
      <c r="J165" s="64"/>
      <c r="K165" s="65"/>
      <c r="L165" s="27"/>
    </row>
    <row r="166" spans="2:12" s="12" customFormat="1">
      <c r="B166" s="316"/>
      <c r="C166" s="70"/>
      <c r="D166" s="95" t="s">
        <v>102</v>
      </c>
      <c r="E166" s="96"/>
      <c r="F166" s="372" t="s">
        <v>101</v>
      </c>
      <c r="G166" s="373"/>
      <c r="H166" s="374"/>
      <c r="I166" s="97"/>
      <c r="J166" s="142">
        <f>SUM(J127:J165)</f>
        <v>0</v>
      </c>
      <c r="K166" s="65"/>
      <c r="L166" s="27"/>
    </row>
    <row r="167" spans="2:12" s="12" customFormat="1">
      <c r="B167" s="316"/>
      <c r="C167" s="70"/>
      <c r="D167" s="121"/>
      <c r="E167" s="60"/>
      <c r="F167" s="122"/>
      <c r="G167" s="122"/>
      <c r="H167" s="69"/>
      <c r="I167" s="64"/>
      <c r="J167" s="64"/>
      <c r="K167" s="65"/>
      <c r="L167" s="27"/>
    </row>
    <row r="168" spans="2:12" s="12" customFormat="1">
      <c r="B168" s="57">
        <v>4</v>
      </c>
      <c r="C168" s="70"/>
      <c r="D168" s="125" t="s">
        <v>95</v>
      </c>
      <c r="E168" s="60"/>
      <c r="F168" s="109"/>
      <c r="G168" s="112"/>
      <c r="H168" s="69"/>
      <c r="I168" s="64"/>
      <c r="J168" s="64"/>
      <c r="K168" s="65"/>
      <c r="L168" s="27"/>
    </row>
    <row r="169" spans="2:12" s="12" customFormat="1" ht="15" customHeight="1">
      <c r="B169" s="126"/>
      <c r="C169" s="70"/>
      <c r="D169" s="127"/>
      <c r="E169" s="60"/>
      <c r="F169" s="109"/>
      <c r="G169" s="112"/>
      <c r="H169" s="69"/>
      <c r="I169" s="64"/>
      <c r="J169" s="64"/>
      <c r="K169" s="65"/>
      <c r="L169" s="27"/>
    </row>
    <row r="170" spans="2:12" s="12" customFormat="1">
      <c r="B170" s="57">
        <v>4.0999999999999996</v>
      </c>
      <c r="C170" s="70"/>
      <c r="D170" s="128" t="s">
        <v>96</v>
      </c>
      <c r="E170" s="60"/>
      <c r="F170" s="62">
        <v>1</v>
      </c>
      <c r="G170" s="62" t="s">
        <v>176</v>
      </c>
      <c r="H170" s="69"/>
      <c r="I170" s="64"/>
      <c r="J170" s="64">
        <f t="shared" ref="J170" si="64">F170*H170</f>
        <v>0</v>
      </c>
      <c r="K170" s="65"/>
      <c r="L170" s="27"/>
    </row>
    <row r="171" spans="2:12" s="12" customFormat="1">
      <c r="B171" s="126"/>
      <c r="C171" s="70"/>
      <c r="D171" s="127"/>
      <c r="E171" s="60"/>
      <c r="F171" s="109"/>
      <c r="G171" s="112"/>
      <c r="H171" s="69"/>
      <c r="I171" s="64"/>
      <c r="J171" s="64"/>
      <c r="K171" s="65"/>
      <c r="L171" s="27"/>
    </row>
    <row r="172" spans="2:12">
      <c r="B172" s="57">
        <v>4.2</v>
      </c>
      <c r="C172" s="129"/>
      <c r="D172" s="130" t="s">
        <v>136</v>
      </c>
      <c r="E172" s="60"/>
      <c r="F172" s="62">
        <v>1</v>
      </c>
      <c r="G172" s="62" t="s">
        <v>176</v>
      </c>
      <c r="H172" s="69"/>
      <c r="I172" s="64"/>
      <c r="J172" s="64">
        <f t="shared" ref="J172" si="65">F172*H172</f>
        <v>0</v>
      </c>
      <c r="K172" s="65"/>
    </row>
    <row r="173" spans="2:12" s="133" customFormat="1" ht="14.25">
      <c r="B173" s="126"/>
      <c r="C173" s="129"/>
      <c r="D173" s="131"/>
      <c r="E173" s="60"/>
      <c r="F173" s="109"/>
      <c r="G173" s="112"/>
      <c r="H173" s="69"/>
      <c r="I173" s="64"/>
      <c r="J173" s="64"/>
      <c r="K173" s="132"/>
      <c r="L173" s="66"/>
    </row>
    <row r="174" spans="2:12" s="133" customFormat="1" ht="14.25">
      <c r="B174" s="57">
        <v>4.3</v>
      </c>
      <c r="C174" s="129"/>
      <c r="D174" s="131" t="s">
        <v>137</v>
      </c>
      <c r="E174" s="60"/>
      <c r="F174" s="62">
        <v>1</v>
      </c>
      <c r="G174" s="62" t="s">
        <v>176</v>
      </c>
      <c r="H174" s="69"/>
      <c r="I174" s="64"/>
      <c r="J174" s="64">
        <f t="shared" ref="J174" si="66">F174*H174</f>
        <v>0</v>
      </c>
      <c r="K174" s="132"/>
      <c r="L174" s="66"/>
    </row>
    <row r="175" spans="2:12" s="133" customFormat="1" ht="14.25">
      <c r="B175" s="126"/>
      <c r="C175" s="129"/>
      <c r="D175" s="131"/>
      <c r="E175" s="60"/>
      <c r="F175" s="109"/>
      <c r="G175" s="112"/>
      <c r="H175" s="69"/>
      <c r="I175" s="64"/>
      <c r="J175" s="64"/>
      <c r="K175" s="132"/>
      <c r="L175" s="66"/>
    </row>
    <row r="176" spans="2:12" s="133" customFormat="1" ht="14.25">
      <c r="B176" s="57">
        <v>4.4000000000000004</v>
      </c>
      <c r="C176" s="129"/>
      <c r="D176" s="131" t="s">
        <v>138</v>
      </c>
      <c r="E176" s="60"/>
      <c r="F176" s="62">
        <v>1</v>
      </c>
      <c r="G176" s="62" t="s">
        <v>176</v>
      </c>
      <c r="H176" s="69"/>
      <c r="I176" s="64"/>
      <c r="J176" s="64">
        <f t="shared" ref="J176" si="67">F176*H176</f>
        <v>0</v>
      </c>
      <c r="K176" s="132"/>
      <c r="L176" s="66"/>
    </row>
    <row r="177" spans="2:12" s="133" customFormat="1" ht="14.25">
      <c r="B177" s="126"/>
      <c r="C177" s="129"/>
      <c r="D177" s="131"/>
      <c r="E177" s="60"/>
      <c r="F177" s="109"/>
      <c r="G177" s="112"/>
      <c r="H177" s="69"/>
      <c r="I177" s="64"/>
      <c r="J177" s="64"/>
      <c r="K177" s="132"/>
      <c r="L177" s="66"/>
    </row>
    <row r="178" spans="2:12" s="133" customFormat="1" ht="14.25">
      <c r="B178" s="57">
        <v>4.5</v>
      </c>
      <c r="C178" s="129"/>
      <c r="D178" s="131" t="s">
        <v>139</v>
      </c>
      <c r="E178" s="60"/>
      <c r="F178" s="62">
        <v>1</v>
      </c>
      <c r="G178" s="62" t="s">
        <v>176</v>
      </c>
      <c r="H178" s="69"/>
      <c r="I178" s="64"/>
      <c r="J178" s="64">
        <f t="shared" ref="J178" si="68">F178*H178</f>
        <v>0</v>
      </c>
      <c r="K178" s="132"/>
      <c r="L178" s="66"/>
    </row>
    <row r="179" spans="2:12" s="133" customFormat="1">
      <c r="B179" s="126"/>
      <c r="C179" s="129"/>
      <c r="D179" s="134"/>
      <c r="E179" s="60"/>
      <c r="F179" s="135"/>
      <c r="G179" s="136"/>
      <c r="H179" s="137"/>
      <c r="I179" s="64"/>
      <c r="J179" s="317"/>
      <c r="K179" s="132"/>
      <c r="L179" s="66"/>
    </row>
    <row r="180" spans="2:12" s="133" customFormat="1">
      <c r="B180" s="57">
        <v>4.5999999999999996</v>
      </c>
      <c r="C180" s="129"/>
      <c r="D180" s="114" t="s">
        <v>140</v>
      </c>
      <c r="E180" s="60"/>
      <c r="F180" s="62">
        <v>1</v>
      </c>
      <c r="G180" s="62" t="s">
        <v>176</v>
      </c>
      <c r="H180" s="139"/>
      <c r="I180" s="64"/>
      <c r="J180" s="64">
        <f t="shared" ref="J180" si="69">F180*H180</f>
        <v>0</v>
      </c>
      <c r="K180" s="132"/>
      <c r="L180" s="66"/>
    </row>
    <row r="181" spans="2:12" s="133" customFormat="1" ht="14.25">
      <c r="B181" s="126"/>
      <c r="C181" s="129"/>
      <c r="D181" s="318"/>
      <c r="E181" s="60"/>
      <c r="F181" s="319"/>
      <c r="G181" s="319"/>
      <c r="H181" s="320"/>
      <c r="I181" s="64"/>
      <c r="J181" s="64"/>
      <c r="K181" s="132"/>
      <c r="L181" s="66"/>
    </row>
    <row r="182" spans="2:12" s="91" customFormat="1" ht="14.25">
      <c r="B182" s="57">
        <v>4.7</v>
      </c>
      <c r="C182" s="129"/>
      <c r="D182" s="310" t="s">
        <v>97</v>
      </c>
      <c r="E182" s="60"/>
      <c r="F182" s="62">
        <v>1</v>
      </c>
      <c r="G182" s="62" t="s">
        <v>176</v>
      </c>
      <c r="H182" s="320"/>
      <c r="I182" s="64"/>
      <c r="J182" s="64">
        <f t="shared" ref="J182" si="70">F182*H182</f>
        <v>0</v>
      </c>
      <c r="K182" s="132"/>
      <c r="L182" s="90"/>
    </row>
    <row r="183" spans="2:12" s="91" customFormat="1" ht="14.25">
      <c r="B183" s="126"/>
      <c r="C183" s="129"/>
      <c r="D183" s="310"/>
      <c r="E183" s="60"/>
      <c r="F183" s="319"/>
      <c r="G183" s="319"/>
      <c r="H183" s="320"/>
      <c r="I183" s="64"/>
      <c r="J183" s="64"/>
      <c r="K183" s="132"/>
      <c r="L183" s="90"/>
    </row>
    <row r="184" spans="2:12" s="140" customFormat="1" ht="18.75" customHeight="1">
      <c r="B184" s="57">
        <v>4.8</v>
      </c>
      <c r="C184" s="129"/>
      <c r="D184" s="310" t="s">
        <v>141</v>
      </c>
      <c r="E184" s="60"/>
      <c r="F184" s="62">
        <v>1</v>
      </c>
      <c r="G184" s="62" t="s">
        <v>176</v>
      </c>
      <c r="H184" s="320"/>
      <c r="I184" s="64"/>
      <c r="J184" s="64">
        <f t="shared" ref="J184" si="71">F184*H184</f>
        <v>0</v>
      </c>
      <c r="K184" s="132"/>
      <c r="L184" s="37"/>
    </row>
    <row r="185" spans="2:12" s="141" customFormat="1">
      <c r="B185" s="126"/>
      <c r="C185" s="129"/>
      <c r="D185" s="310"/>
      <c r="E185" s="60"/>
      <c r="F185" s="319"/>
      <c r="G185" s="319"/>
      <c r="H185" s="320"/>
      <c r="I185" s="64"/>
      <c r="J185" s="64"/>
      <c r="K185" s="132"/>
      <c r="L185" s="37"/>
    </row>
    <row r="186" spans="2:12" s="141" customFormat="1">
      <c r="B186" s="57">
        <v>4.9000000000000004</v>
      </c>
      <c r="C186" s="129"/>
      <c r="D186" s="310" t="s">
        <v>142</v>
      </c>
      <c r="E186" s="60"/>
      <c r="F186" s="62">
        <v>1</v>
      </c>
      <c r="G186" s="62" t="s">
        <v>176</v>
      </c>
      <c r="H186" s="320"/>
      <c r="I186" s="64"/>
      <c r="J186" s="64">
        <f t="shared" ref="J186" si="72">F186*H186</f>
        <v>0</v>
      </c>
      <c r="K186" s="132"/>
      <c r="L186" s="37"/>
    </row>
    <row r="187" spans="2:12" s="141" customFormat="1">
      <c r="B187" s="126"/>
      <c r="C187" s="129"/>
      <c r="D187" s="310"/>
      <c r="E187" s="60"/>
      <c r="F187" s="319"/>
      <c r="G187" s="319"/>
      <c r="H187" s="320"/>
      <c r="I187" s="64"/>
      <c r="J187" s="64"/>
      <c r="K187" s="132"/>
      <c r="L187" s="37"/>
    </row>
    <row r="188" spans="2:12" s="141" customFormat="1">
      <c r="B188" s="93">
        <v>4.0999999999999996</v>
      </c>
      <c r="C188" s="129"/>
      <c r="D188" s="310" t="s">
        <v>143</v>
      </c>
      <c r="E188" s="60"/>
      <c r="F188" s="62">
        <v>1</v>
      </c>
      <c r="G188" s="62" t="s">
        <v>176</v>
      </c>
      <c r="H188" s="320"/>
      <c r="I188" s="64"/>
      <c r="J188" s="64">
        <f t="shared" ref="J188" si="73">F188*H188</f>
        <v>0</v>
      </c>
      <c r="K188" s="132"/>
      <c r="L188" s="37"/>
    </row>
    <row r="189" spans="2:12" s="141" customFormat="1">
      <c r="B189" s="126"/>
      <c r="C189" s="129"/>
      <c r="D189" s="310"/>
      <c r="E189" s="60"/>
      <c r="F189" s="319"/>
      <c r="G189" s="319"/>
      <c r="H189" s="320"/>
      <c r="I189" s="64"/>
      <c r="J189" s="317"/>
      <c r="K189" s="132"/>
      <c r="L189" s="37"/>
    </row>
    <row r="190" spans="2:12" s="141" customFormat="1">
      <c r="B190" s="93">
        <v>4.1100000000000003</v>
      </c>
      <c r="C190" s="129"/>
      <c r="D190" s="310" t="s">
        <v>144</v>
      </c>
      <c r="E190" s="60"/>
      <c r="F190" s="62">
        <v>1</v>
      </c>
      <c r="G190" s="62" t="s">
        <v>176</v>
      </c>
      <c r="H190" s="320"/>
      <c r="I190" s="64"/>
      <c r="J190" s="64">
        <f t="shared" ref="J190" si="74">F190*H190</f>
        <v>0</v>
      </c>
      <c r="K190" s="132"/>
      <c r="L190" s="37"/>
    </row>
    <row r="191" spans="2:12" s="141" customFormat="1">
      <c r="B191" s="126"/>
      <c r="C191" s="129"/>
      <c r="D191" s="310"/>
      <c r="E191" s="60"/>
      <c r="F191" s="319"/>
      <c r="G191" s="319"/>
      <c r="H191" s="320"/>
      <c r="I191" s="64"/>
      <c r="J191" s="317"/>
      <c r="K191" s="132"/>
      <c r="L191" s="37"/>
    </row>
    <row r="192" spans="2:12" s="141" customFormat="1">
      <c r="B192" s="93">
        <v>4.12</v>
      </c>
      <c r="C192" s="129"/>
      <c r="D192" s="310" t="s">
        <v>145</v>
      </c>
      <c r="E192" s="60"/>
      <c r="F192" s="62">
        <v>1</v>
      </c>
      <c r="G192" s="62" t="s">
        <v>176</v>
      </c>
      <c r="H192" s="320"/>
      <c r="I192" s="64"/>
      <c r="J192" s="64">
        <f t="shared" ref="J192" si="75">F192*H192</f>
        <v>0</v>
      </c>
      <c r="K192" s="132"/>
      <c r="L192" s="37"/>
    </row>
    <row r="193" spans="2:12" s="141" customFormat="1">
      <c r="B193" s="126"/>
      <c r="C193" s="129"/>
      <c r="D193" s="310"/>
      <c r="E193" s="60"/>
      <c r="F193" s="319"/>
      <c r="G193" s="319"/>
      <c r="H193" s="320"/>
      <c r="I193" s="64"/>
      <c r="J193" s="317"/>
      <c r="K193" s="132"/>
      <c r="L193" s="37"/>
    </row>
    <row r="194" spans="2:12" s="141" customFormat="1">
      <c r="B194" s="93">
        <v>4.13</v>
      </c>
      <c r="C194" s="129"/>
      <c r="D194" s="310" t="s">
        <v>146</v>
      </c>
      <c r="E194" s="60"/>
      <c r="F194" s="62">
        <v>1</v>
      </c>
      <c r="G194" s="62" t="s">
        <v>176</v>
      </c>
      <c r="H194" s="320"/>
      <c r="I194" s="64"/>
      <c r="J194" s="64">
        <f t="shared" ref="J194" si="76">F194*H194</f>
        <v>0</v>
      </c>
      <c r="K194" s="132"/>
      <c r="L194" s="37"/>
    </row>
    <row r="195" spans="2:12" s="141" customFormat="1">
      <c r="B195" s="126"/>
      <c r="C195" s="129"/>
      <c r="D195" s="310"/>
      <c r="E195" s="60"/>
      <c r="F195" s="319"/>
      <c r="G195" s="319"/>
      <c r="H195" s="320"/>
      <c r="I195" s="64"/>
      <c r="J195" s="317"/>
      <c r="K195" s="132"/>
      <c r="L195" s="37"/>
    </row>
    <row r="196" spans="2:12" s="141" customFormat="1">
      <c r="B196" s="93">
        <v>4.1399999999999997</v>
      </c>
      <c r="C196" s="129"/>
      <c r="D196" s="310" t="s">
        <v>147</v>
      </c>
      <c r="E196" s="60"/>
      <c r="F196" s="62">
        <v>1</v>
      </c>
      <c r="G196" s="62" t="s">
        <v>176</v>
      </c>
      <c r="H196" s="320"/>
      <c r="I196" s="64"/>
      <c r="J196" s="64">
        <f t="shared" ref="J196" si="77">F196*H196</f>
        <v>0</v>
      </c>
      <c r="K196" s="132"/>
      <c r="L196" s="37"/>
    </row>
    <row r="197" spans="2:12" s="141" customFormat="1">
      <c r="B197" s="126"/>
      <c r="C197" s="129"/>
      <c r="D197" s="310"/>
      <c r="E197" s="60"/>
      <c r="F197" s="319"/>
      <c r="G197" s="319"/>
      <c r="H197" s="320"/>
      <c r="I197" s="64"/>
      <c r="J197" s="317"/>
      <c r="K197" s="132"/>
      <c r="L197" s="37"/>
    </row>
    <row r="198" spans="2:12" s="141" customFormat="1">
      <c r="B198" s="93">
        <v>4.1500000000000004</v>
      </c>
      <c r="C198" s="129"/>
      <c r="D198" s="310" t="s">
        <v>94</v>
      </c>
      <c r="E198" s="60"/>
      <c r="F198" s="62">
        <v>1</v>
      </c>
      <c r="G198" s="62" t="s">
        <v>176</v>
      </c>
      <c r="H198" s="320"/>
      <c r="I198" s="64"/>
      <c r="J198" s="64">
        <f t="shared" ref="J198" si="78">F198*H198</f>
        <v>0</v>
      </c>
      <c r="K198" s="132"/>
      <c r="L198" s="37"/>
    </row>
    <row r="199" spans="2:12" s="141" customFormat="1">
      <c r="B199" s="126"/>
      <c r="C199" s="129"/>
      <c r="D199" s="310"/>
      <c r="E199" s="60"/>
      <c r="F199" s="319"/>
      <c r="G199" s="319"/>
      <c r="H199" s="320"/>
      <c r="I199" s="64"/>
      <c r="J199" s="317"/>
      <c r="K199" s="132"/>
      <c r="L199" s="37"/>
    </row>
    <row r="200" spans="2:12" s="141" customFormat="1">
      <c r="B200" s="93">
        <v>4.16</v>
      </c>
      <c r="C200" s="129"/>
      <c r="D200" s="310" t="s">
        <v>148</v>
      </c>
      <c r="E200" s="60"/>
      <c r="F200" s="62">
        <v>1</v>
      </c>
      <c r="G200" s="62" t="s">
        <v>176</v>
      </c>
      <c r="H200" s="320"/>
      <c r="I200" s="64"/>
      <c r="J200" s="64">
        <f t="shared" ref="J200" si="79">F200*H200</f>
        <v>0</v>
      </c>
      <c r="K200" s="132"/>
      <c r="L200" s="37"/>
    </row>
    <row r="201" spans="2:12" s="141" customFormat="1">
      <c r="B201" s="126"/>
      <c r="C201" s="129"/>
      <c r="D201" s="310"/>
      <c r="E201" s="60"/>
      <c r="F201" s="319"/>
      <c r="G201" s="319"/>
      <c r="H201" s="320"/>
      <c r="I201" s="64"/>
      <c r="J201" s="317"/>
      <c r="K201" s="132"/>
      <c r="L201" s="37"/>
    </row>
    <row r="202" spans="2:12">
      <c r="B202" s="93">
        <v>4.17</v>
      </c>
      <c r="C202" s="129"/>
      <c r="D202" s="310" t="s">
        <v>149</v>
      </c>
      <c r="E202" s="60"/>
      <c r="F202" s="62">
        <v>1</v>
      </c>
      <c r="G202" s="62" t="s">
        <v>176</v>
      </c>
      <c r="H202" s="320"/>
      <c r="I202" s="64"/>
      <c r="J202" s="64">
        <f>F202*H202</f>
        <v>0</v>
      </c>
      <c r="K202" s="132"/>
    </row>
    <row r="203" spans="2:12">
      <c r="B203" s="321"/>
      <c r="C203" s="129"/>
      <c r="D203" s="310"/>
      <c r="E203" s="60"/>
      <c r="F203" s="319"/>
      <c r="G203" s="319"/>
      <c r="H203" s="320"/>
      <c r="I203" s="64"/>
      <c r="J203" s="317"/>
      <c r="K203" s="132"/>
    </row>
    <row r="204" spans="2:12">
      <c r="B204" s="322"/>
      <c r="C204" s="129"/>
      <c r="D204" s="310"/>
      <c r="E204" s="60"/>
      <c r="F204" s="319"/>
      <c r="G204" s="319"/>
      <c r="H204" s="320"/>
      <c r="I204" s="64"/>
      <c r="J204" s="317"/>
      <c r="K204" s="132"/>
    </row>
    <row r="205" spans="2:12">
      <c r="B205" s="322"/>
      <c r="C205" s="129"/>
      <c r="D205" s="95" t="s">
        <v>107</v>
      </c>
      <c r="E205" s="96"/>
      <c r="F205" s="372" t="s">
        <v>101</v>
      </c>
      <c r="G205" s="373"/>
      <c r="H205" s="374"/>
      <c r="I205" s="97"/>
      <c r="J205" s="142">
        <f>SUM(J167:J204)</f>
        <v>0</v>
      </c>
      <c r="K205" s="132"/>
    </row>
    <row r="206" spans="2:12">
      <c r="B206" s="322"/>
      <c r="C206" s="129"/>
      <c r="D206" s="95"/>
      <c r="E206" s="96"/>
      <c r="F206" s="98"/>
      <c r="G206" s="98"/>
      <c r="H206" s="98"/>
      <c r="I206" s="97"/>
      <c r="J206" s="323"/>
      <c r="K206" s="132"/>
    </row>
    <row r="207" spans="2:12" ht="28.5">
      <c r="B207" s="322"/>
      <c r="C207" s="129"/>
      <c r="D207" s="310" t="s">
        <v>150</v>
      </c>
      <c r="E207" s="96"/>
      <c r="F207" s="98"/>
      <c r="G207" s="98"/>
      <c r="H207" s="98"/>
      <c r="I207" s="97"/>
      <c r="J207" s="323"/>
      <c r="K207" s="132"/>
    </row>
    <row r="208" spans="2:12">
      <c r="B208" s="322"/>
      <c r="C208" s="129"/>
      <c r="D208" s="95"/>
      <c r="E208" s="96"/>
      <c r="F208" s="98"/>
      <c r="G208" s="98"/>
      <c r="H208" s="98"/>
      <c r="I208" s="97"/>
      <c r="J208" s="323"/>
      <c r="K208" s="132"/>
    </row>
    <row r="209" spans="2:13">
      <c r="B209" s="322"/>
      <c r="C209" s="129"/>
      <c r="D209" s="95"/>
      <c r="E209" s="96"/>
      <c r="F209" s="98"/>
      <c r="G209" s="98"/>
      <c r="H209" s="98"/>
      <c r="I209" s="97"/>
      <c r="J209" s="323"/>
      <c r="K209" s="132"/>
    </row>
    <row r="210" spans="2:13">
      <c r="B210" s="322"/>
      <c r="C210" s="129"/>
      <c r="D210" s="12"/>
      <c r="E210" s="96"/>
      <c r="F210" s="98"/>
      <c r="G210" s="98"/>
      <c r="H210" s="98"/>
      <c r="I210" s="97"/>
      <c r="J210" s="323"/>
      <c r="K210" s="132"/>
    </row>
    <row r="211" spans="2:13">
      <c r="B211" s="322"/>
      <c r="C211" s="129"/>
      <c r="D211" s="12"/>
      <c r="E211" s="96"/>
      <c r="F211" s="98"/>
      <c r="G211" s="98"/>
      <c r="H211" s="98"/>
      <c r="I211" s="97"/>
      <c r="J211" s="323"/>
      <c r="K211" s="132"/>
      <c r="M211" s="98"/>
    </row>
    <row r="212" spans="2:13">
      <c r="B212" s="322"/>
      <c r="C212" s="129"/>
      <c r="D212" s="12"/>
      <c r="E212" s="96"/>
      <c r="F212" s="98"/>
      <c r="G212" s="98"/>
      <c r="H212" s="98"/>
      <c r="I212" s="97"/>
      <c r="J212" s="323"/>
      <c r="K212" s="132"/>
      <c r="M212" s="98"/>
    </row>
    <row r="213" spans="2:13">
      <c r="B213" s="322"/>
      <c r="C213" s="129"/>
      <c r="D213" s="12"/>
      <c r="E213" s="96"/>
      <c r="F213" s="98"/>
      <c r="G213" s="98"/>
      <c r="H213" s="98"/>
      <c r="I213" s="97"/>
      <c r="J213" s="323"/>
      <c r="K213" s="132"/>
      <c r="M213" s="98"/>
    </row>
    <row r="214" spans="2:13">
      <c r="B214" s="322"/>
      <c r="C214" s="129"/>
      <c r="D214" s="12"/>
      <c r="E214" s="96"/>
      <c r="F214" s="98"/>
      <c r="G214" s="98"/>
      <c r="H214" s="98"/>
      <c r="I214" s="97"/>
      <c r="J214" s="323"/>
      <c r="K214" s="132"/>
      <c r="M214" s="98"/>
    </row>
    <row r="215" spans="2:13">
      <c r="B215" s="322"/>
      <c r="C215" s="129"/>
      <c r="D215" s="12"/>
      <c r="E215" s="96"/>
      <c r="F215" s="98"/>
      <c r="G215" s="98"/>
      <c r="H215" s="98"/>
      <c r="I215" s="97"/>
      <c r="J215" s="323"/>
      <c r="K215" s="132"/>
      <c r="M215" s="98"/>
    </row>
    <row r="216" spans="2:13">
      <c r="B216" s="322"/>
      <c r="C216" s="129"/>
      <c r="D216" s="12"/>
      <c r="E216" s="96"/>
      <c r="F216" s="98"/>
      <c r="G216" s="98"/>
      <c r="H216" s="98"/>
      <c r="I216" s="97"/>
      <c r="J216" s="323"/>
      <c r="K216" s="132"/>
      <c r="M216" s="98"/>
    </row>
    <row r="217" spans="2:13">
      <c r="B217" s="322"/>
      <c r="C217" s="129"/>
      <c r="D217" s="12"/>
      <c r="E217" s="96"/>
      <c r="F217" s="98"/>
      <c r="G217" s="98"/>
      <c r="H217" s="98"/>
      <c r="I217" s="97"/>
      <c r="J217" s="323"/>
      <c r="K217" s="132"/>
      <c r="M217" s="98"/>
    </row>
    <row r="218" spans="2:13">
      <c r="B218" s="322"/>
      <c r="C218" s="129"/>
      <c r="D218" s="12"/>
      <c r="E218" s="96"/>
      <c r="F218" s="98"/>
      <c r="G218" s="98"/>
      <c r="H218" s="98"/>
      <c r="I218" s="97"/>
      <c r="J218" s="323"/>
      <c r="K218" s="132"/>
      <c r="M218" s="98"/>
    </row>
    <row r="219" spans="2:13">
      <c r="B219" s="322"/>
      <c r="C219" s="129"/>
      <c r="D219" s="12"/>
      <c r="E219" s="96"/>
      <c r="F219" s="98"/>
      <c r="G219" s="98"/>
      <c r="H219" s="98"/>
      <c r="I219" s="97"/>
      <c r="J219" s="323"/>
      <c r="K219" s="132"/>
      <c r="M219" s="98"/>
    </row>
    <row r="220" spans="2:13">
      <c r="B220" s="322"/>
      <c r="C220" s="129"/>
      <c r="D220" s="12"/>
      <c r="E220" s="96"/>
      <c r="F220" s="98"/>
      <c r="G220" s="98"/>
      <c r="H220" s="98"/>
      <c r="I220" s="97"/>
      <c r="J220" s="323"/>
      <c r="K220" s="132"/>
      <c r="M220" s="98"/>
    </row>
    <row r="221" spans="2:13">
      <c r="B221" s="322"/>
      <c r="C221" s="129"/>
      <c r="D221" s="12"/>
      <c r="E221" s="96"/>
      <c r="F221" s="98"/>
      <c r="G221" s="98"/>
      <c r="H221" s="98"/>
      <c r="I221" s="97"/>
      <c r="J221" s="323"/>
      <c r="K221" s="132"/>
      <c r="M221" s="98"/>
    </row>
    <row r="222" spans="2:13">
      <c r="B222" s="322"/>
      <c r="C222" s="129"/>
      <c r="D222" s="12"/>
      <c r="E222" s="96"/>
      <c r="F222" s="98"/>
      <c r="G222" s="98"/>
      <c r="H222" s="98"/>
      <c r="I222" s="97"/>
      <c r="J222" s="323"/>
      <c r="K222" s="132"/>
      <c r="M222" s="98"/>
    </row>
    <row r="223" spans="2:13">
      <c r="B223" s="322"/>
      <c r="C223" s="129"/>
      <c r="D223" s="12"/>
      <c r="E223" s="96"/>
      <c r="F223" s="98"/>
      <c r="G223" s="98"/>
      <c r="H223" s="98"/>
      <c r="I223" s="97"/>
      <c r="J223" s="323"/>
      <c r="K223" s="132"/>
      <c r="M223" s="98"/>
    </row>
    <row r="224" spans="2:13">
      <c r="B224" s="322"/>
      <c r="C224" s="129"/>
      <c r="D224" s="12"/>
      <c r="E224" s="96"/>
      <c r="F224" s="98"/>
      <c r="G224" s="98"/>
      <c r="H224" s="98"/>
      <c r="I224" s="97"/>
      <c r="J224" s="323"/>
      <c r="K224" s="132"/>
      <c r="M224" s="98"/>
    </row>
    <row r="225" spans="2:13">
      <c r="B225" s="322"/>
      <c r="C225" s="129"/>
      <c r="D225" s="12"/>
      <c r="E225" s="96"/>
      <c r="F225" s="98"/>
      <c r="G225" s="98"/>
      <c r="H225" s="98"/>
      <c r="I225" s="97"/>
      <c r="J225" s="323"/>
      <c r="K225" s="132"/>
      <c r="M225" s="98"/>
    </row>
    <row r="226" spans="2:13">
      <c r="B226" s="322"/>
      <c r="C226" s="129"/>
      <c r="D226" s="12"/>
      <c r="E226" s="96"/>
      <c r="F226" s="98"/>
      <c r="G226" s="98"/>
      <c r="H226" s="98"/>
      <c r="I226" s="97"/>
      <c r="J226" s="323"/>
      <c r="K226" s="132"/>
      <c r="M226" s="98"/>
    </row>
    <row r="227" spans="2:13">
      <c r="B227" s="322"/>
      <c r="C227" s="129"/>
      <c r="D227" s="12"/>
      <c r="E227" s="96"/>
      <c r="F227" s="98"/>
      <c r="G227" s="98"/>
      <c r="H227" s="98"/>
      <c r="I227" s="97"/>
      <c r="J227" s="323"/>
      <c r="K227" s="132"/>
      <c r="M227" s="98"/>
    </row>
    <row r="228" spans="2:13">
      <c r="B228" s="322"/>
      <c r="C228" s="129"/>
      <c r="D228" s="12"/>
      <c r="E228" s="96"/>
      <c r="F228" s="98"/>
      <c r="G228" s="98"/>
      <c r="H228" s="98"/>
      <c r="I228" s="97"/>
      <c r="J228" s="323"/>
      <c r="K228" s="132"/>
      <c r="M228" s="98"/>
    </row>
    <row r="229" spans="2:13">
      <c r="B229" s="322"/>
      <c r="C229" s="129"/>
      <c r="D229" s="12"/>
      <c r="E229" s="96"/>
      <c r="F229" s="98"/>
      <c r="G229" s="98"/>
      <c r="H229" s="98"/>
      <c r="I229" s="97"/>
      <c r="J229" s="323"/>
      <c r="K229" s="132"/>
    </row>
    <row r="230" spans="2:13">
      <c r="B230" s="322"/>
      <c r="C230" s="129"/>
      <c r="D230" s="12"/>
      <c r="E230" s="96"/>
      <c r="F230" s="98"/>
      <c r="G230" s="98"/>
      <c r="H230" s="98"/>
      <c r="I230" s="97"/>
      <c r="J230" s="323"/>
      <c r="K230" s="132"/>
    </row>
    <row r="231" spans="2:13">
      <c r="B231" s="322"/>
      <c r="C231" s="129"/>
      <c r="D231" s="12"/>
      <c r="E231" s="96"/>
      <c r="F231" s="98"/>
      <c r="G231" s="98"/>
      <c r="H231" s="98"/>
      <c r="I231" s="97"/>
      <c r="J231" s="323"/>
      <c r="K231" s="132"/>
      <c r="M231" s="98"/>
    </row>
    <row r="232" spans="2:13">
      <c r="B232" s="322"/>
      <c r="C232" s="129"/>
      <c r="D232" s="12"/>
      <c r="E232" s="96"/>
      <c r="F232" s="98"/>
      <c r="G232" s="98"/>
      <c r="H232" s="98"/>
      <c r="I232" s="97"/>
      <c r="J232" s="323"/>
      <c r="K232" s="132"/>
    </row>
    <row r="233" spans="2:13">
      <c r="B233" s="322"/>
      <c r="C233" s="129"/>
      <c r="D233" s="12"/>
      <c r="E233" s="96"/>
      <c r="F233" s="98"/>
      <c r="G233" s="98"/>
      <c r="H233" s="98"/>
      <c r="I233" s="97"/>
      <c r="J233" s="323"/>
      <c r="K233" s="132"/>
    </row>
    <row r="234" spans="2:13">
      <c r="B234" s="322"/>
      <c r="C234" s="129"/>
      <c r="D234" s="12"/>
      <c r="E234" s="96"/>
      <c r="F234" s="98"/>
      <c r="G234" s="98"/>
      <c r="H234" s="98"/>
      <c r="I234" s="97"/>
      <c r="J234" s="323"/>
      <c r="K234" s="132"/>
      <c r="M234" s="98"/>
    </row>
    <row r="235" spans="2:13">
      <c r="B235" s="322"/>
      <c r="C235" s="129"/>
      <c r="D235" s="12"/>
      <c r="E235" s="96"/>
      <c r="F235" s="98"/>
      <c r="G235" s="98"/>
      <c r="H235" s="98"/>
      <c r="I235" s="97"/>
      <c r="J235" s="323"/>
      <c r="K235" s="132"/>
    </row>
    <row r="236" spans="2:13">
      <c r="B236" s="322"/>
      <c r="C236" s="129"/>
      <c r="D236" s="12"/>
      <c r="E236" s="96"/>
      <c r="F236" s="98"/>
      <c r="G236" s="98"/>
      <c r="H236" s="98"/>
      <c r="I236" s="97"/>
      <c r="J236" s="323"/>
      <c r="K236" s="132"/>
    </row>
    <row r="237" spans="2:13">
      <c r="B237" s="322"/>
      <c r="C237" s="129"/>
      <c r="D237" s="12"/>
      <c r="E237" s="96"/>
      <c r="F237" s="98"/>
      <c r="G237" s="98"/>
      <c r="H237" s="98"/>
      <c r="I237" s="97"/>
      <c r="J237" s="323"/>
      <c r="K237" s="132"/>
    </row>
    <row r="238" spans="2:13">
      <c r="B238" s="322"/>
      <c r="C238" s="129"/>
      <c r="D238" s="12"/>
      <c r="E238" s="96"/>
      <c r="F238" s="98"/>
      <c r="G238" s="98"/>
      <c r="H238" s="98"/>
      <c r="I238" s="97"/>
      <c r="J238" s="323"/>
      <c r="K238" s="132"/>
      <c r="M238" s="98"/>
    </row>
    <row r="239" spans="2:13">
      <c r="B239" s="322"/>
      <c r="C239" s="129"/>
      <c r="D239" s="12"/>
      <c r="E239" s="96"/>
      <c r="F239" s="98"/>
      <c r="G239" s="98"/>
      <c r="H239" s="98"/>
      <c r="I239" s="97"/>
      <c r="J239" s="323"/>
      <c r="K239" s="132"/>
    </row>
    <row r="240" spans="2:13">
      <c r="B240" s="322"/>
      <c r="C240" s="129"/>
      <c r="D240" s="12"/>
      <c r="E240" s="96"/>
      <c r="F240" s="98"/>
      <c r="G240" s="98"/>
      <c r="H240" s="98"/>
      <c r="I240" s="97"/>
      <c r="J240" s="323"/>
      <c r="K240" s="132"/>
    </row>
    <row r="241" spans="2:11">
      <c r="B241" s="322"/>
      <c r="C241" s="129"/>
      <c r="D241" s="12"/>
      <c r="E241" s="96"/>
      <c r="F241" s="98"/>
      <c r="G241" s="98"/>
      <c r="H241" s="98"/>
      <c r="I241" s="97"/>
      <c r="J241" s="323"/>
      <c r="K241" s="132"/>
    </row>
    <row r="242" spans="2:11">
      <c r="B242" s="322"/>
      <c r="C242" s="129"/>
      <c r="D242" s="95"/>
      <c r="E242" s="96"/>
      <c r="F242" s="98"/>
      <c r="G242" s="98"/>
      <c r="H242" s="98"/>
      <c r="I242" s="97"/>
      <c r="J242" s="323"/>
      <c r="K242" s="132"/>
    </row>
    <row r="243" spans="2:11">
      <c r="B243" s="322"/>
      <c r="C243" s="129"/>
      <c r="D243" s="95" t="s">
        <v>151</v>
      </c>
      <c r="E243" s="96"/>
      <c r="F243" s="372" t="s">
        <v>101</v>
      </c>
      <c r="G243" s="373"/>
      <c r="H243" s="374"/>
      <c r="I243" s="97"/>
      <c r="J243" s="142">
        <f>SUM(J206:J242)</f>
        <v>0</v>
      </c>
      <c r="K243" s="132"/>
    </row>
    <row r="244" spans="2:11">
      <c r="B244" s="322"/>
      <c r="C244" s="129"/>
      <c r="D244" s="95"/>
      <c r="E244" s="96"/>
      <c r="F244" s="98"/>
      <c r="G244" s="98"/>
      <c r="H244" s="98"/>
      <c r="I244" s="97"/>
      <c r="J244" s="323"/>
      <c r="K244" s="132"/>
    </row>
    <row r="245" spans="2:11">
      <c r="B245" s="322"/>
      <c r="C245" s="129"/>
      <c r="D245" s="143" t="s">
        <v>160</v>
      </c>
      <c r="E245" s="96"/>
      <c r="F245" s="98"/>
      <c r="G245" s="98"/>
      <c r="H245" s="98"/>
      <c r="I245" s="97"/>
      <c r="J245" s="323"/>
      <c r="K245" s="132"/>
    </row>
    <row r="246" spans="2:11">
      <c r="B246" s="322"/>
      <c r="C246" s="129"/>
      <c r="D246" s="144"/>
      <c r="E246" s="96"/>
      <c r="F246" s="98"/>
      <c r="G246" s="98"/>
      <c r="H246" s="98"/>
      <c r="I246" s="97"/>
      <c r="J246" s="323"/>
      <c r="K246" s="132"/>
    </row>
    <row r="247" spans="2:11">
      <c r="B247" s="322"/>
      <c r="C247" s="129"/>
      <c r="D247" s="145" t="s">
        <v>215</v>
      </c>
      <c r="E247" s="96"/>
      <c r="F247" s="98"/>
      <c r="G247" s="98"/>
      <c r="H247" s="98"/>
      <c r="I247" s="97"/>
      <c r="J247" s="323"/>
      <c r="K247" s="132"/>
    </row>
    <row r="248" spans="2:11">
      <c r="B248" s="322"/>
      <c r="C248" s="129"/>
      <c r="D248" s="95"/>
      <c r="E248" s="96"/>
      <c r="F248" s="98"/>
      <c r="G248" s="98"/>
      <c r="H248" s="98"/>
      <c r="I248" s="97"/>
      <c r="J248" s="323"/>
      <c r="K248" s="132"/>
    </row>
    <row r="249" spans="2:11" ht="57">
      <c r="B249" s="322"/>
      <c r="C249" s="129"/>
      <c r="D249" s="310" t="s">
        <v>216</v>
      </c>
      <c r="E249" s="96"/>
      <c r="F249" s="98"/>
      <c r="G249" s="98"/>
      <c r="H249" s="98"/>
      <c r="I249" s="97"/>
      <c r="J249" s="64"/>
      <c r="K249" s="132"/>
    </row>
    <row r="250" spans="2:11">
      <c r="B250" s="322"/>
      <c r="C250" s="129"/>
      <c r="D250" s="95"/>
      <c r="E250" s="96"/>
      <c r="F250" s="98"/>
      <c r="G250" s="98"/>
      <c r="H250" s="98"/>
      <c r="I250" s="97"/>
      <c r="J250" s="323"/>
      <c r="K250" s="132"/>
    </row>
    <row r="251" spans="2:11">
      <c r="B251" s="322"/>
      <c r="C251" s="129"/>
      <c r="D251" s="324" t="s">
        <v>161</v>
      </c>
      <c r="E251" s="96"/>
      <c r="F251" s="62">
        <v>9</v>
      </c>
      <c r="G251" s="62" t="s">
        <v>214</v>
      </c>
      <c r="H251" s="146"/>
      <c r="I251" s="97"/>
      <c r="J251" s="325">
        <f>F251*H251</f>
        <v>0</v>
      </c>
      <c r="K251" s="132"/>
    </row>
    <row r="252" spans="2:11">
      <c r="B252" s="322"/>
      <c r="C252" s="129"/>
      <c r="D252" s="324" t="s">
        <v>162</v>
      </c>
      <c r="E252" s="96"/>
      <c r="F252" s="62">
        <v>9</v>
      </c>
      <c r="G252" s="62" t="s">
        <v>214</v>
      </c>
      <c r="H252" s="146"/>
      <c r="I252" s="97"/>
      <c r="J252" s="325">
        <f t="shared" ref="J252" si="80">F252*H252</f>
        <v>0</v>
      </c>
      <c r="K252" s="132"/>
    </row>
    <row r="253" spans="2:11">
      <c r="B253" s="322"/>
      <c r="C253" s="129"/>
      <c r="D253" s="95"/>
      <c r="E253" s="96"/>
      <c r="F253" s="62"/>
      <c r="G253" s="62"/>
      <c r="H253" s="98"/>
      <c r="I253" s="97"/>
      <c r="J253" s="323"/>
      <c r="K253" s="132"/>
    </row>
    <row r="254" spans="2:11">
      <c r="B254" s="322"/>
      <c r="C254" s="129"/>
      <c r="D254" s="59" t="s">
        <v>163</v>
      </c>
      <c r="E254" s="96"/>
      <c r="F254" s="98"/>
      <c r="G254" s="98"/>
      <c r="H254" s="98"/>
      <c r="I254" s="97"/>
      <c r="J254" s="323"/>
      <c r="K254" s="132"/>
    </row>
    <row r="255" spans="2:11">
      <c r="B255" s="322"/>
      <c r="C255" s="129"/>
      <c r="D255" s="95"/>
      <c r="E255" s="96"/>
      <c r="F255" s="98"/>
      <c r="G255" s="98"/>
      <c r="H255" s="98"/>
      <c r="I255" s="97"/>
      <c r="J255" s="323"/>
      <c r="K255" s="132"/>
    </row>
    <row r="256" spans="2:11">
      <c r="B256" s="322"/>
      <c r="C256" s="129"/>
      <c r="D256" s="310" t="s">
        <v>164</v>
      </c>
      <c r="E256" s="96"/>
      <c r="F256" s="98"/>
      <c r="G256" s="98"/>
      <c r="H256" s="98"/>
      <c r="I256" s="97"/>
      <c r="J256" s="323"/>
      <c r="K256" s="132"/>
    </row>
    <row r="257" spans="2:11">
      <c r="B257" s="322"/>
      <c r="C257" s="129"/>
      <c r="D257" s="95"/>
      <c r="E257" s="96"/>
      <c r="F257" s="98"/>
      <c r="G257" s="98"/>
      <c r="H257" s="98"/>
      <c r="I257" s="97"/>
      <c r="J257" s="323"/>
      <c r="K257" s="132"/>
    </row>
    <row r="258" spans="2:11">
      <c r="B258" s="322"/>
      <c r="C258" s="129"/>
      <c r="D258" s="324" t="s">
        <v>165</v>
      </c>
      <c r="E258" s="96"/>
      <c r="F258" s="147">
        <v>1</v>
      </c>
      <c r="G258" s="147" t="s">
        <v>168</v>
      </c>
      <c r="H258" s="146"/>
      <c r="I258" s="97"/>
      <c r="J258" s="323"/>
      <c r="K258" s="132"/>
    </row>
    <row r="259" spans="2:11">
      <c r="B259" s="322"/>
      <c r="C259" s="129"/>
      <c r="D259" s="324" t="s">
        <v>166</v>
      </c>
      <c r="E259" s="96"/>
      <c r="F259" s="147">
        <v>1</v>
      </c>
      <c r="G259" s="147" t="s">
        <v>168</v>
      </c>
      <c r="H259" s="146"/>
      <c r="I259" s="97"/>
      <c r="J259" s="323"/>
      <c r="K259" s="132"/>
    </row>
    <row r="260" spans="2:11">
      <c r="B260" s="322"/>
      <c r="C260" s="129"/>
      <c r="D260" s="324" t="s">
        <v>167</v>
      </c>
      <c r="E260" s="96"/>
      <c r="F260" s="147">
        <v>1</v>
      </c>
      <c r="G260" s="147" t="s">
        <v>168</v>
      </c>
      <c r="H260" s="146"/>
      <c r="I260" s="97"/>
      <c r="J260" s="323"/>
      <c r="K260" s="132"/>
    </row>
    <row r="261" spans="2:11">
      <c r="B261" s="322"/>
      <c r="C261" s="129"/>
      <c r="D261" s="324"/>
      <c r="E261" s="96"/>
      <c r="F261" s="98"/>
      <c r="G261" s="98"/>
      <c r="H261" s="98"/>
      <c r="I261" s="97"/>
      <c r="J261" s="323"/>
      <c r="K261" s="132"/>
    </row>
    <row r="262" spans="2:11">
      <c r="B262" s="322"/>
      <c r="C262" s="129"/>
      <c r="D262" s="95"/>
      <c r="E262" s="96"/>
      <c r="F262" s="98"/>
      <c r="G262" s="98"/>
      <c r="H262" s="98"/>
      <c r="I262" s="97"/>
      <c r="J262" s="323"/>
      <c r="K262" s="132"/>
    </row>
    <row r="263" spans="2:11">
      <c r="B263" s="322"/>
      <c r="C263" s="129"/>
      <c r="D263" s="310" t="s">
        <v>169</v>
      </c>
      <c r="E263" s="96"/>
      <c r="F263" s="98"/>
      <c r="G263" s="98"/>
      <c r="H263" s="98"/>
      <c r="I263" s="97"/>
      <c r="J263" s="323"/>
      <c r="K263" s="132"/>
    </row>
    <row r="264" spans="2:11">
      <c r="B264" s="322"/>
      <c r="C264" s="129"/>
      <c r="D264" s="310" t="s">
        <v>173</v>
      </c>
      <c r="E264" s="96"/>
      <c r="F264" s="98"/>
      <c r="G264" s="98"/>
      <c r="H264" s="98"/>
      <c r="I264" s="97"/>
      <c r="J264" s="323"/>
      <c r="K264" s="132"/>
    </row>
    <row r="265" spans="2:11">
      <c r="B265" s="322"/>
      <c r="C265" s="129"/>
      <c r="D265" s="338" t="s">
        <v>181</v>
      </c>
      <c r="E265" s="96"/>
      <c r="F265" s="98"/>
      <c r="G265" s="98"/>
      <c r="H265" s="98"/>
      <c r="I265" s="97"/>
      <c r="J265" s="323"/>
      <c r="K265" s="132"/>
    </row>
    <row r="266" spans="2:11">
      <c r="B266" s="322"/>
      <c r="C266" s="129"/>
      <c r="D266" s="95"/>
      <c r="E266" s="96"/>
      <c r="F266" s="98"/>
      <c r="G266" s="98"/>
      <c r="H266" s="98"/>
      <c r="I266" s="97"/>
      <c r="J266" s="323"/>
      <c r="K266" s="132"/>
    </row>
    <row r="267" spans="2:11">
      <c r="B267" s="322"/>
      <c r="C267" s="129"/>
      <c r="D267" s="324" t="s">
        <v>170</v>
      </c>
      <c r="E267" s="96"/>
      <c r="F267" s="62">
        <v>1</v>
      </c>
      <c r="G267" s="62" t="s">
        <v>176</v>
      </c>
      <c r="H267" s="146"/>
      <c r="I267" s="105"/>
      <c r="J267" s="327"/>
      <c r="K267" s="132"/>
    </row>
    <row r="268" spans="2:11">
      <c r="B268" s="322"/>
      <c r="C268" s="129"/>
      <c r="D268" s="324" t="s">
        <v>171</v>
      </c>
      <c r="E268" s="96"/>
      <c r="F268" s="147">
        <v>30</v>
      </c>
      <c r="G268" s="147" t="s">
        <v>172</v>
      </c>
      <c r="H268" s="299">
        <f>(H258+H259+H260)*H267</f>
        <v>0</v>
      </c>
      <c r="I268" s="105"/>
      <c r="J268" s="328">
        <f>F268*H268</f>
        <v>0</v>
      </c>
      <c r="K268" s="132"/>
    </row>
    <row r="269" spans="2:11">
      <c r="B269" s="322"/>
      <c r="C269" s="129"/>
      <c r="D269" s="95"/>
      <c r="E269" s="96"/>
      <c r="F269" s="98"/>
      <c r="G269" s="98"/>
      <c r="H269" s="98"/>
      <c r="I269" s="97"/>
      <c r="J269" s="323"/>
      <c r="K269" s="132"/>
    </row>
    <row r="270" spans="2:11">
      <c r="B270" s="322"/>
      <c r="C270" s="129"/>
      <c r="D270" s="324" t="s">
        <v>174</v>
      </c>
      <c r="E270" s="96"/>
      <c r="F270" s="62">
        <v>1</v>
      </c>
      <c r="G270" s="62" t="s">
        <v>176</v>
      </c>
      <c r="H270" s="146"/>
      <c r="I270" s="105"/>
      <c r="J270" s="327"/>
      <c r="K270" s="132"/>
    </row>
    <row r="271" spans="2:11">
      <c r="B271" s="322"/>
      <c r="C271" s="129"/>
      <c r="D271" s="324" t="s">
        <v>175</v>
      </c>
      <c r="E271" s="96"/>
      <c r="F271" s="147">
        <v>15</v>
      </c>
      <c r="G271" s="147" t="s">
        <v>172</v>
      </c>
      <c r="H271" s="299">
        <f>(H258+H259+H260)*H270</f>
        <v>0</v>
      </c>
      <c r="I271" s="105"/>
      <c r="J271" s="328">
        <f>F271*H271</f>
        <v>0</v>
      </c>
      <c r="K271" s="132"/>
    </row>
    <row r="272" spans="2:11">
      <c r="B272" s="322"/>
      <c r="C272" s="129"/>
      <c r="D272" s="95"/>
      <c r="E272" s="96"/>
      <c r="F272" s="98"/>
      <c r="G272" s="98"/>
      <c r="H272" s="98"/>
      <c r="I272" s="97"/>
      <c r="J272" s="323"/>
      <c r="K272" s="132"/>
    </row>
    <row r="273" spans="2:11">
      <c r="B273" s="322"/>
      <c r="C273" s="129"/>
      <c r="D273" s="324" t="s">
        <v>177</v>
      </c>
      <c r="E273" s="96"/>
      <c r="F273" s="62">
        <v>1</v>
      </c>
      <c r="G273" s="62" t="s">
        <v>176</v>
      </c>
      <c r="H273" s="146"/>
      <c r="I273" s="105"/>
      <c r="J273" s="327"/>
      <c r="K273" s="132"/>
    </row>
    <row r="274" spans="2:11">
      <c r="B274" s="322"/>
      <c r="C274" s="129"/>
      <c r="D274" s="324" t="s">
        <v>178</v>
      </c>
      <c r="E274" s="96"/>
      <c r="F274" s="147">
        <v>5</v>
      </c>
      <c r="G274" s="147" t="s">
        <v>172</v>
      </c>
      <c r="H274" s="299">
        <f>(H258+H259+H260)*H273</f>
        <v>0</v>
      </c>
      <c r="I274" s="105"/>
      <c r="J274" s="328">
        <f>F274*H274</f>
        <v>0</v>
      </c>
      <c r="K274" s="132"/>
    </row>
    <row r="275" spans="2:11">
      <c r="B275" s="322"/>
      <c r="C275" s="129"/>
      <c r="D275" s="95"/>
      <c r="E275" s="96"/>
      <c r="F275" s="98"/>
      <c r="G275" s="98"/>
      <c r="H275" s="98"/>
      <c r="I275" s="97"/>
      <c r="J275" s="323"/>
      <c r="K275" s="132"/>
    </row>
    <row r="276" spans="2:11">
      <c r="B276" s="322"/>
      <c r="C276" s="129"/>
      <c r="D276" s="95"/>
      <c r="E276" s="96"/>
      <c r="F276" s="98"/>
      <c r="G276" s="98"/>
      <c r="H276" s="98"/>
      <c r="I276" s="97"/>
      <c r="J276" s="323"/>
      <c r="K276" s="132"/>
    </row>
    <row r="277" spans="2:11">
      <c r="B277" s="322"/>
      <c r="C277" s="129"/>
      <c r="D277" s="310" t="s">
        <v>179</v>
      </c>
      <c r="E277" s="96"/>
      <c r="F277" s="62">
        <v>1</v>
      </c>
      <c r="G277" s="62" t="s">
        <v>176</v>
      </c>
      <c r="H277" s="146"/>
      <c r="I277" s="97"/>
      <c r="J277" s="323"/>
      <c r="K277" s="132"/>
    </row>
    <row r="278" spans="2:11">
      <c r="B278" s="322"/>
      <c r="C278" s="129"/>
      <c r="D278" s="324" t="s">
        <v>180</v>
      </c>
      <c r="E278" s="96"/>
      <c r="F278" s="62">
        <v>1</v>
      </c>
      <c r="G278" s="62" t="s">
        <v>182</v>
      </c>
      <c r="H278" s="299">
        <v>2500</v>
      </c>
      <c r="I278" s="97"/>
      <c r="J278" s="329">
        <f>(H278*H277)+H278</f>
        <v>2500</v>
      </c>
      <c r="K278" s="132"/>
    </row>
    <row r="279" spans="2:11">
      <c r="B279" s="322"/>
      <c r="C279" s="129"/>
      <c r="D279" s="95"/>
      <c r="E279" s="96"/>
      <c r="F279" s="98"/>
      <c r="G279" s="98"/>
      <c r="H279" s="98"/>
      <c r="I279" s="97"/>
      <c r="J279" s="323"/>
      <c r="K279" s="132"/>
    </row>
    <row r="280" spans="2:11">
      <c r="B280" s="322"/>
      <c r="C280" s="129"/>
      <c r="D280" s="95" t="s">
        <v>159</v>
      </c>
      <c r="E280" s="96"/>
      <c r="F280" s="372" t="s">
        <v>203</v>
      </c>
      <c r="G280" s="373"/>
      <c r="H280" s="374"/>
      <c r="I280" s="97"/>
      <c r="J280" s="142">
        <f>SUM(J245:J279)</f>
        <v>2500</v>
      </c>
      <c r="K280" s="132"/>
    </row>
    <row r="281" spans="2:11">
      <c r="B281" s="322"/>
      <c r="C281" s="129"/>
      <c r="D281" s="318"/>
      <c r="E281" s="60"/>
      <c r="F281" s="319"/>
      <c r="G281" s="319"/>
      <c r="H281" s="320"/>
      <c r="I281" s="64"/>
      <c r="J281" s="317"/>
      <c r="K281" s="132"/>
    </row>
    <row r="282" spans="2:11" s="37" customFormat="1">
      <c r="B282" s="322"/>
      <c r="C282" s="129"/>
      <c r="D282" s="330" t="s">
        <v>103</v>
      </c>
      <c r="E282" s="60"/>
      <c r="F282" s="319"/>
      <c r="G282" s="319"/>
      <c r="H282" s="320"/>
      <c r="I282" s="64"/>
      <c r="J282" s="317" t="s">
        <v>105</v>
      </c>
      <c r="K282" s="132"/>
    </row>
    <row r="283" spans="2:11" s="37" customFormat="1">
      <c r="B283" s="322"/>
      <c r="C283" s="129"/>
      <c r="D283" s="318"/>
      <c r="E283" s="60"/>
      <c r="F283" s="319"/>
      <c r="G283" s="319"/>
      <c r="H283" s="320"/>
      <c r="I283" s="64"/>
      <c r="J283" s="317"/>
      <c r="K283" s="132"/>
    </row>
    <row r="284" spans="2:11" s="37" customFormat="1">
      <c r="B284" s="322"/>
      <c r="C284" s="129"/>
      <c r="D284" s="331" t="s">
        <v>100</v>
      </c>
      <c r="E284" s="60"/>
      <c r="F284" s="319"/>
      <c r="G284" s="319"/>
      <c r="H284" s="320"/>
      <c r="I284" s="64"/>
      <c r="J284" s="317">
        <f>J47</f>
        <v>0</v>
      </c>
      <c r="K284" s="132"/>
    </row>
    <row r="285" spans="2:11" s="37" customFormat="1">
      <c r="B285" s="322"/>
      <c r="C285" s="129"/>
      <c r="D285" s="331" t="s">
        <v>99</v>
      </c>
      <c r="E285" s="60"/>
      <c r="F285" s="319"/>
      <c r="G285" s="319"/>
      <c r="H285" s="320"/>
      <c r="I285" s="64"/>
      <c r="J285" s="317">
        <f>J86</f>
        <v>0</v>
      </c>
      <c r="K285" s="132"/>
    </row>
    <row r="286" spans="2:11" s="37" customFormat="1">
      <c r="B286" s="322"/>
      <c r="C286" s="129"/>
      <c r="D286" s="331" t="s">
        <v>98</v>
      </c>
      <c r="E286" s="60"/>
      <c r="F286" s="319"/>
      <c r="G286" s="319"/>
      <c r="H286" s="320"/>
      <c r="I286" s="64"/>
      <c r="J286" s="317">
        <f>J126</f>
        <v>0</v>
      </c>
      <c r="K286" s="132"/>
    </row>
    <row r="287" spans="2:11" s="37" customFormat="1">
      <c r="B287" s="322"/>
      <c r="C287" s="129"/>
      <c r="D287" s="331" t="s">
        <v>104</v>
      </c>
      <c r="E287" s="60"/>
      <c r="F287" s="319"/>
      <c r="G287" s="319"/>
      <c r="H287" s="320"/>
      <c r="I287" s="64"/>
      <c r="J287" s="148">
        <f>J166</f>
        <v>0</v>
      </c>
      <c r="K287" s="132"/>
    </row>
    <row r="288" spans="2:11" s="37" customFormat="1">
      <c r="B288" s="322"/>
      <c r="C288" s="129"/>
      <c r="D288" s="331" t="s">
        <v>107</v>
      </c>
      <c r="E288" s="60"/>
      <c r="F288" s="319"/>
      <c r="G288" s="319"/>
      <c r="H288" s="320"/>
      <c r="I288" s="64"/>
      <c r="J288" s="148">
        <f>J205</f>
        <v>0</v>
      </c>
      <c r="K288" s="132"/>
    </row>
    <row r="289" spans="2:11" s="37" customFormat="1">
      <c r="B289" s="322"/>
      <c r="C289" s="129"/>
      <c r="D289" s="331" t="s">
        <v>151</v>
      </c>
      <c r="E289" s="60"/>
      <c r="F289" s="319"/>
      <c r="G289" s="319"/>
      <c r="H289" s="320"/>
      <c r="I289" s="64"/>
      <c r="J289" s="317">
        <f>J243</f>
        <v>0</v>
      </c>
      <c r="K289" s="132"/>
    </row>
    <row r="290" spans="2:11" s="37" customFormat="1">
      <c r="B290" s="322"/>
      <c r="C290" s="129"/>
      <c r="D290" s="331"/>
      <c r="E290" s="60"/>
      <c r="F290" s="319"/>
      <c r="G290" s="319"/>
      <c r="H290" s="320"/>
      <c r="I290" s="64"/>
      <c r="J290" s="317"/>
      <c r="K290" s="132"/>
    </row>
    <row r="291" spans="2:11" s="37" customFormat="1">
      <c r="B291" s="322"/>
      <c r="C291" s="129"/>
      <c r="D291" s="331"/>
      <c r="E291" s="60"/>
      <c r="F291" s="319"/>
      <c r="G291" s="319"/>
      <c r="H291" s="332"/>
      <c r="I291" s="64"/>
      <c r="J291" s="317"/>
      <c r="K291" s="132"/>
    </row>
    <row r="292" spans="2:11" s="37" customFormat="1">
      <c r="B292" s="322"/>
      <c r="C292" s="129"/>
      <c r="D292" s="333"/>
      <c r="E292" s="60"/>
      <c r="F292" s="319"/>
      <c r="G292" s="319"/>
      <c r="H292" s="320"/>
      <c r="I292" s="64"/>
      <c r="J292" s="317"/>
      <c r="K292" s="132"/>
    </row>
    <row r="293" spans="2:11" s="37" customFormat="1">
      <c r="B293" s="322"/>
      <c r="C293" s="129"/>
      <c r="D293" s="318" t="s">
        <v>157</v>
      </c>
      <c r="E293" s="60"/>
      <c r="F293" s="334" t="s">
        <v>106</v>
      </c>
      <c r="G293" s="319"/>
      <c r="H293" s="320"/>
      <c r="I293" s="64"/>
      <c r="J293" s="149">
        <f>SUM(J284:J291)</f>
        <v>0</v>
      </c>
      <c r="K293" s="132"/>
    </row>
    <row r="294" spans="2:11" s="37" customFormat="1">
      <c r="B294" s="322"/>
      <c r="C294" s="129"/>
      <c r="D294" s="318"/>
      <c r="E294" s="60"/>
      <c r="F294" s="319"/>
      <c r="G294" s="319"/>
      <c r="H294" s="320"/>
      <c r="I294" s="64"/>
      <c r="J294" s="317"/>
      <c r="K294" s="132"/>
    </row>
    <row r="295" spans="2:11" s="37" customFormat="1" ht="45">
      <c r="B295" s="322"/>
      <c r="C295" s="129"/>
      <c r="D295" s="335" t="s">
        <v>212</v>
      </c>
      <c r="E295" s="60"/>
      <c r="F295" s="334"/>
      <c r="G295" s="319"/>
      <c r="H295" s="320"/>
      <c r="I295" s="64"/>
      <c r="J295" s="148"/>
      <c r="K295" s="132"/>
    </row>
    <row r="296" spans="2:11" s="37" customFormat="1">
      <c r="B296" s="322"/>
      <c r="C296" s="129"/>
      <c r="D296" s="336"/>
      <c r="E296" s="60"/>
      <c r="F296" s="319"/>
      <c r="G296" s="319"/>
      <c r="H296" s="320"/>
      <c r="I296" s="64"/>
      <c r="J296" s="317"/>
      <c r="K296" s="132"/>
    </row>
    <row r="297" spans="2:11" s="37" customFormat="1">
      <c r="B297" s="322"/>
      <c r="C297" s="129"/>
      <c r="D297" s="318"/>
      <c r="E297" s="60"/>
      <c r="F297" s="319"/>
      <c r="G297" s="319"/>
      <c r="H297" s="320"/>
      <c r="I297" s="64"/>
      <c r="J297" s="317"/>
      <c r="K297" s="132"/>
    </row>
    <row r="298" spans="2:11" s="37" customFormat="1">
      <c r="B298" s="322"/>
      <c r="C298" s="129"/>
      <c r="D298" s="318"/>
      <c r="E298" s="60"/>
      <c r="F298" s="319"/>
      <c r="G298" s="319"/>
      <c r="H298" s="320"/>
      <c r="I298" s="64"/>
      <c r="J298" s="317"/>
      <c r="K298" s="132"/>
    </row>
    <row r="299" spans="2:11" s="37" customFormat="1">
      <c r="B299" s="322"/>
      <c r="C299" s="129"/>
      <c r="D299" s="318"/>
      <c r="E299" s="60"/>
      <c r="F299" s="319"/>
      <c r="G299" s="319"/>
      <c r="H299" s="320"/>
      <c r="I299" s="64"/>
      <c r="J299" s="317"/>
      <c r="K299" s="132"/>
    </row>
    <row r="300" spans="2:11" s="37" customFormat="1">
      <c r="B300" s="322"/>
      <c r="C300" s="129"/>
      <c r="D300" s="318"/>
      <c r="E300" s="60"/>
      <c r="F300" s="319"/>
      <c r="G300" s="319"/>
      <c r="H300" s="320"/>
      <c r="I300" s="64"/>
      <c r="J300" s="317"/>
      <c r="K300" s="132"/>
    </row>
    <row r="301" spans="2:11" s="37" customFormat="1">
      <c r="B301" s="322"/>
      <c r="C301" s="129"/>
      <c r="D301" s="318"/>
      <c r="E301" s="60"/>
      <c r="F301" s="319"/>
      <c r="G301" s="319"/>
      <c r="H301" s="320"/>
      <c r="I301" s="64"/>
      <c r="J301" s="317"/>
      <c r="K301" s="132"/>
    </row>
    <row r="302" spans="2:11" s="37" customFormat="1">
      <c r="B302" s="322"/>
      <c r="C302" s="129"/>
      <c r="D302" s="318"/>
      <c r="E302" s="60"/>
      <c r="F302" s="319"/>
      <c r="G302" s="319"/>
      <c r="H302" s="320"/>
      <c r="I302" s="64"/>
      <c r="J302" s="317"/>
      <c r="K302" s="132"/>
    </row>
    <row r="303" spans="2:11" s="37" customFormat="1">
      <c r="B303" s="322"/>
      <c r="C303" s="129"/>
      <c r="D303" s="318"/>
      <c r="E303" s="60"/>
      <c r="F303" s="319"/>
      <c r="G303" s="319"/>
      <c r="H303" s="320"/>
      <c r="I303" s="64"/>
      <c r="J303" s="317"/>
      <c r="K303" s="132"/>
    </row>
    <row r="304" spans="2:11" s="37" customFormat="1">
      <c r="B304" s="322"/>
      <c r="C304" s="129"/>
      <c r="D304" s="318"/>
      <c r="E304" s="60"/>
      <c r="F304" s="319"/>
      <c r="G304" s="319"/>
      <c r="H304" s="320"/>
      <c r="I304" s="64"/>
      <c r="J304" s="317"/>
      <c r="K304" s="132"/>
    </row>
    <row r="305" spans="2:11" s="37" customFormat="1">
      <c r="B305" s="322"/>
      <c r="C305" s="129"/>
      <c r="D305" s="318"/>
      <c r="E305" s="60"/>
      <c r="F305" s="319"/>
      <c r="G305" s="319"/>
      <c r="H305" s="320"/>
      <c r="I305" s="64"/>
      <c r="J305" s="317"/>
      <c r="K305" s="132"/>
    </row>
    <row r="306" spans="2:11" s="37" customFormat="1">
      <c r="B306" s="322"/>
      <c r="C306" s="129"/>
      <c r="D306" s="318"/>
      <c r="E306" s="60"/>
      <c r="F306" s="319"/>
      <c r="G306" s="319"/>
      <c r="H306" s="320"/>
      <c r="I306" s="64"/>
      <c r="J306" s="317"/>
      <c r="K306" s="132"/>
    </row>
    <row r="307" spans="2:11" s="37" customFormat="1">
      <c r="B307" s="322"/>
      <c r="C307" s="129"/>
      <c r="D307" s="318"/>
      <c r="E307" s="60"/>
      <c r="F307" s="319"/>
      <c r="G307" s="319"/>
      <c r="H307" s="320"/>
      <c r="I307" s="64"/>
      <c r="J307" s="317"/>
      <c r="K307" s="132"/>
    </row>
    <row r="308" spans="2:11">
      <c r="B308" s="322"/>
      <c r="C308" s="129"/>
      <c r="D308" s="318"/>
      <c r="E308" s="60"/>
      <c r="F308" s="319"/>
      <c r="G308" s="319"/>
      <c r="H308" s="320"/>
      <c r="I308" s="64"/>
      <c r="J308" s="317"/>
      <c r="K308" s="132"/>
    </row>
    <row r="309" spans="2:11">
      <c r="B309" s="322"/>
      <c r="C309" s="129"/>
      <c r="D309" s="318"/>
      <c r="E309" s="60"/>
      <c r="F309" s="319"/>
      <c r="G309" s="319"/>
      <c r="H309" s="320"/>
      <c r="I309" s="64"/>
      <c r="J309" s="317"/>
      <c r="K309" s="132"/>
    </row>
    <row r="310" spans="2:11">
      <c r="B310" s="322"/>
      <c r="C310" s="129"/>
      <c r="D310" s="318"/>
      <c r="E310" s="60"/>
      <c r="F310" s="319"/>
      <c r="G310" s="319"/>
      <c r="H310" s="320"/>
      <c r="I310" s="64"/>
      <c r="J310" s="317"/>
      <c r="K310" s="132"/>
    </row>
    <row r="311" spans="2:11">
      <c r="B311" s="322"/>
      <c r="C311" s="129"/>
      <c r="D311" s="318"/>
      <c r="E311" s="60"/>
      <c r="F311" s="319"/>
      <c r="G311" s="319"/>
      <c r="H311" s="320"/>
      <c r="I311" s="64"/>
      <c r="J311" s="317"/>
      <c r="K311" s="132"/>
    </row>
    <row r="312" spans="2:11">
      <c r="B312" s="322"/>
      <c r="C312" s="129"/>
      <c r="D312" s="318"/>
      <c r="E312" s="60"/>
      <c r="F312" s="319"/>
      <c r="G312" s="319"/>
      <c r="H312" s="320"/>
      <c r="I312" s="64"/>
      <c r="J312" s="317"/>
      <c r="K312" s="132"/>
    </row>
    <row r="313" spans="2:11">
      <c r="B313" s="322"/>
      <c r="C313" s="129"/>
      <c r="D313" s="318"/>
      <c r="E313" s="60"/>
      <c r="F313" s="319"/>
      <c r="G313" s="319"/>
      <c r="H313" s="320"/>
      <c r="I313" s="64"/>
      <c r="J313" s="317"/>
      <c r="K313" s="132"/>
    </row>
    <row r="314" spans="2:11">
      <c r="B314" s="322"/>
      <c r="C314" s="129"/>
      <c r="D314" s="318"/>
      <c r="E314" s="60"/>
      <c r="F314" s="319"/>
      <c r="G314" s="319"/>
      <c r="H314" s="320"/>
      <c r="I314" s="64"/>
      <c r="J314" s="317"/>
      <c r="K314" s="132"/>
    </row>
    <row r="315" spans="2:11">
      <c r="B315" s="322"/>
      <c r="C315" s="129"/>
      <c r="D315" s="318"/>
      <c r="E315" s="60"/>
      <c r="F315" s="319"/>
      <c r="G315" s="319"/>
      <c r="H315" s="320"/>
      <c r="I315" s="64"/>
      <c r="J315" s="317"/>
      <c r="K315" s="132"/>
    </row>
    <row r="316" spans="2:11">
      <c r="B316" s="322"/>
      <c r="C316" s="129"/>
      <c r="D316" s="318"/>
      <c r="E316" s="60"/>
      <c r="F316" s="319"/>
      <c r="G316" s="319"/>
      <c r="H316" s="320"/>
      <c r="I316" s="64"/>
      <c r="J316" s="317"/>
      <c r="K316" s="132"/>
    </row>
    <row r="317" spans="2:11">
      <c r="B317" s="322"/>
      <c r="C317" s="129"/>
      <c r="D317" s="318"/>
      <c r="E317" s="60"/>
      <c r="F317" s="319"/>
      <c r="G317" s="319"/>
      <c r="H317" s="320"/>
      <c r="I317" s="64"/>
      <c r="J317" s="138"/>
      <c r="K317" s="132"/>
    </row>
    <row r="318" spans="2:11">
      <c r="B318" s="339"/>
      <c r="C318" s="129"/>
      <c r="D318" s="49"/>
      <c r="E318" s="60"/>
      <c r="G318" s="319"/>
      <c r="I318" s="64"/>
      <c r="K318" s="132"/>
    </row>
    <row r="319" spans="2:11">
      <c r="C319" s="129"/>
      <c r="E319" s="60"/>
      <c r="I319" s="64"/>
      <c r="K319" s="132"/>
    </row>
  </sheetData>
  <sheetProtection algorithmName="SHA-512" hashValue="aLmCHSPUO9V0X8PR8V54H/qqkevXdmRmVpgnLgF27asOFL4YSB74ixMyZPj4NLyLwgHmp8gDOcRt5GY0na+QJQ==" saltValue="+rY6K4nY17gnieIK+1raxw==" spinCount="100000" sheet="1" objects="1" scenarios="1"/>
  <mergeCells count="10">
    <mergeCell ref="F147:H147"/>
    <mergeCell ref="F166:H166"/>
    <mergeCell ref="F205:H205"/>
    <mergeCell ref="F280:H280"/>
    <mergeCell ref="F243:H243"/>
    <mergeCell ref="B3:C3"/>
    <mergeCell ref="F5:K5"/>
    <mergeCell ref="F47:H47"/>
    <mergeCell ref="F86:H86"/>
    <mergeCell ref="F126:H126"/>
  </mergeCells>
  <printOptions horizontalCentered="1"/>
  <pageMargins left="0.25" right="0.25" top="0.75" bottom="0.75" header="0.3" footer="0.3"/>
  <pageSetup paperSize="9" scale="94" orientation="portrait" r:id="rId1"/>
  <headerFooter alignWithMargins="0">
    <oddFooter>&amp;R&amp;P of &amp;N</oddFooter>
  </headerFooter>
  <rowBreaks count="7" manualBreakCount="7">
    <brk id="47" min="1" max="10" man="1"/>
    <brk id="86" min="1" max="10" man="1"/>
    <brk id="126" min="1" max="10" man="1"/>
    <brk id="166" min="1" max="10" man="1"/>
    <brk id="205" min="1" max="10" man="1"/>
    <brk id="243" min="1" max="10" man="1"/>
    <brk id="280"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Front Cover </vt:lpstr>
      <vt:lpstr>Summary</vt:lpstr>
      <vt:lpstr>Pricing Notes Preambles</vt:lpstr>
      <vt:lpstr>Prelims</vt:lpstr>
      <vt:lpstr>Albion Lift 1</vt:lpstr>
      <vt:lpstr>Albion Lift 2</vt:lpstr>
      <vt:lpstr>Redbridge Lift 1</vt:lpstr>
      <vt:lpstr>Redbridge Lift 2</vt:lpstr>
      <vt:lpstr>Shirley Lift 1</vt:lpstr>
      <vt:lpstr>Shirley Lift 2</vt:lpstr>
      <vt:lpstr>Provisional Sums</vt:lpstr>
      <vt:lpstr>'Albion Lift 1'!Print_Area</vt:lpstr>
      <vt:lpstr>'Albion Lift 2'!Print_Area</vt:lpstr>
      <vt:lpstr>'Front Cover '!Print_Area</vt:lpstr>
      <vt:lpstr>Prelims!Print_Area</vt:lpstr>
      <vt:lpstr>'Pricing Notes Preambles'!Print_Area</vt:lpstr>
      <vt:lpstr>'Provisional Sums'!Print_Area</vt:lpstr>
      <vt:lpstr>'Redbridge Lift 1'!Print_Area</vt:lpstr>
      <vt:lpstr>'Redbridge Lift 2'!Print_Area</vt:lpstr>
      <vt:lpstr>'Shirley Lift 1'!Print_Area</vt:lpstr>
      <vt:lpstr>'Shirley Lift 2'!Print_Area</vt:lpstr>
      <vt:lpstr>Summary!Print_Area</vt:lpstr>
      <vt:lpstr>'Albion Lift 1'!Print_Titles</vt:lpstr>
      <vt:lpstr>'Albion Lift 2'!Print_Titles</vt:lpstr>
      <vt:lpstr>'Pricing Notes Preambles'!Print_Titles</vt:lpstr>
      <vt:lpstr>'Redbridge Lift 1'!Print_Titles</vt:lpstr>
      <vt:lpstr>'Redbridge Lift 2'!Print_Titles</vt:lpstr>
      <vt:lpstr>'Shirley Lift 1'!Print_Titles</vt:lpstr>
      <vt:lpstr>'Shirley Lift 2'!Print_Titles</vt:lpstr>
    </vt:vector>
  </TitlesOfParts>
  <Company>Capita Symonds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Rainsley</dc:creator>
  <cp:lastModifiedBy>Holmes, Joanne</cp:lastModifiedBy>
  <cp:lastPrinted>2019-02-20T15:10:10Z</cp:lastPrinted>
  <dcterms:created xsi:type="dcterms:W3CDTF">2015-02-20T09:18:29Z</dcterms:created>
  <dcterms:modified xsi:type="dcterms:W3CDTF">2019-02-22T11:11:19Z</dcterms:modified>
</cp:coreProperties>
</file>