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HM_PROPERTY\Neville\Balcony Framework\Tender Docs\"/>
    </mc:Choice>
  </mc:AlternateContent>
  <bookViews>
    <workbookView xWindow="0" yWindow="60" windowWidth="15180" windowHeight="8070" firstSheet="1" activeTab="6"/>
  </bookViews>
  <sheets>
    <sheet name="Rate Definitions" sheetId="2" r:id="rId1"/>
    <sheet name="Preliminaries" sheetId="5" r:id="rId2"/>
    <sheet name="Building Works" sheetId="3" r:id="rId3"/>
    <sheet name="Additional rates" sheetId="6" r:id="rId4"/>
    <sheet name="Framework offer summary" sheetId="4" r:id="rId5"/>
    <sheet name="Price" sheetId="7" r:id="rId6"/>
    <sheet name="Quality" sheetId="8" r:id="rId7"/>
    <sheet name="Combined" sheetId="9" r:id="rId8"/>
  </sheets>
  <definedNames>
    <definedName name="_Toc394935108" localSheetId="0">'Rate Definitions'!$B$5</definedName>
    <definedName name="_Toc394935109" localSheetId="0">'Rate Definitions'!$B$9</definedName>
    <definedName name="_xlnm.Print_Area" localSheetId="3">'Additional rates'!$A$1:$F$36</definedName>
    <definedName name="_xlnm.Print_Area" localSheetId="2">'Building Works'!$A$3:$F$66</definedName>
    <definedName name="_xlnm.Print_Area" localSheetId="4">'Framework offer summary'!$A$1:$F$62</definedName>
    <definedName name="_xlnm.Print_Area" localSheetId="1">Preliminaries!$A$1:$I$49</definedName>
    <definedName name="_xlnm.Print_Area" localSheetId="0">'Rate Definitions'!$A$3:$B$40</definedName>
  </definedNames>
  <calcPr calcId="152511"/>
</workbook>
</file>

<file path=xl/calcChain.xml><?xml version="1.0" encoding="utf-8"?>
<calcChain xmlns="http://schemas.openxmlformats.org/spreadsheetml/2006/main">
  <c r="B7" i="9" l="1"/>
  <c r="W45" i="8" l="1"/>
  <c r="W43" i="8"/>
  <c r="W41" i="8"/>
  <c r="W39" i="8"/>
  <c r="W37" i="8"/>
  <c r="W35" i="8"/>
  <c r="W33" i="8"/>
  <c r="W31" i="8"/>
  <c r="W29" i="8"/>
  <c r="W27" i="8"/>
  <c r="W25" i="8"/>
  <c r="W23" i="8"/>
  <c r="R45" i="8"/>
  <c r="R43" i="8"/>
  <c r="R41" i="8"/>
  <c r="R39" i="8"/>
  <c r="R37" i="8"/>
  <c r="R35" i="8"/>
  <c r="R33" i="8"/>
  <c r="R31" i="8"/>
  <c r="R29" i="8"/>
  <c r="R27" i="8"/>
  <c r="R25" i="8"/>
  <c r="R23" i="8"/>
  <c r="H23" i="8"/>
  <c r="H25" i="8"/>
  <c r="H27" i="8"/>
  <c r="H29" i="8"/>
  <c r="H31" i="8"/>
  <c r="H33" i="8"/>
  <c r="H35" i="8"/>
  <c r="H37" i="8"/>
  <c r="H39" i="8"/>
  <c r="H41" i="8"/>
  <c r="H43" i="8"/>
  <c r="H45" i="8"/>
  <c r="W48" i="8" l="1"/>
  <c r="R48" i="8"/>
  <c r="H15" i="9" l="1"/>
  <c r="H11" i="9"/>
  <c r="W21" i="8" l="1"/>
  <c r="R21" i="8"/>
  <c r="M21" i="8"/>
  <c r="H21" i="8"/>
  <c r="W19" i="8"/>
  <c r="R19" i="8"/>
  <c r="M19" i="8"/>
  <c r="H19" i="8"/>
  <c r="W17" i="8"/>
  <c r="R17" i="8"/>
  <c r="M17" i="8"/>
  <c r="H17" i="8"/>
  <c r="W15" i="8"/>
  <c r="R15" i="8"/>
  <c r="M15" i="8"/>
  <c r="H15" i="8"/>
  <c r="W13" i="8"/>
  <c r="R13" i="8"/>
  <c r="M13" i="8"/>
  <c r="H13" i="8"/>
  <c r="W11" i="8"/>
  <c r="R11" i="8"/>
  <c r="M11" i="8"/>
  <c r="H11" i="8"/>
  <c r="W9" i="8"/>
  <c r="R9" i="8"/>
  <c r="M9" i="8"/>
  <c r="H9" i="8"/>
  <c r="W7" i="8"/>
  <c r="W50" i="8" s="1"/>
  <c r="D16" i="9" s="1"/>
  <c r="H16" i="9" s="1"/>
  <c r="J17" i="9" s="1"/>
  <c r="R7" i="8"/>
  <c r="R50" i="8" s="1"/>
  <c r="D12" i="9" s="1"/>
  <c r="H12" i="9" s="1"/>
  <c r="M7" i="8"/>
  <c r="M48" i="8" s="1"/>
  <c r="M50" i="8" s="1"/>
  <c r="H7" i="8"/>
  <c r="L121" i="7"/>
  <c r="J121" i="7"/>
  <c r="H121" i="7"/>
  <c r="F121" i="7"/>
  <c r="L114" i="7"/>
  <c r="J114" i="7"/>
  <c r="H114" i="7"/>
  <c r="F114" i="7"/>
  <c r="L113" i="7"/>
  <c r="J113" i="7"/>
  <c r="H113" i="7"/>
  <c r="F113" i="7"/>
  <c r="L111" i="7"/>
  <c r="J111" i="7"/>
  <c r="H111" i="7"/>
  <c r="F111" i="7"/>
  <c r="L109" i="7"/>
  <c r="J109" i="7"/>
  <c r="H109" i="7"/>
  <c r="F109" i="7"/>
  <c r="L107" i="7"/>
  <c r="J107" i="7"/>
  <c r="H107" i="7"/>
  <c r="F107" i="7"/>
  <c r="L102" i="7"/>
  <c r="J102" i="7"/>
  <c r="H102" i="7"/>
  <c r="F102" i="7"/>
  <c r="F97" i="7"/>
  <c r="F95" i="7"/>
  <c r="F93" i="7"/>
  <c r="F91" i="7"/>
  <c r="F89" i="7"/>
  <c r="F87" i="7"/>
  <c r="F47" i="4"/>
  <c r="F43" i="4"/>
  <c r="E43" i="4"/>
  <c r="F39" i="4"/>
  <c r="E39" i="4"/>
  <c r="F35" i="4"/>
  <c r="E35" i="4"/>
  <c r="F31" i="4"/>
  <c r="E31" i="4"/>
  <c r="F27" i="4"/>
  <c r="F24" i="4"/>
  <c r="F14" i="4"/>
  <c r="F12" i="4"/>
  <c r="F10" i="4"/>
  <c r="F9" i="4"/>
  <c r="F8" i="4"/>
  <c r="F20" i="6"/>
  <c r="F17" i="6"/>
  <c r="F15" i="6"/>
  <c r="F13" i="6"/>
  <c r="F11" i="6"/>
  <c r="F9" i="6"/>
  <c r="F7" i="6"/>
  <c r="F64" i="3"/>
  <c r="F62" i="3"/>
  <c r="F46" i="3"/>
  <c r="F44" i="3"/>
  <c r="F43" i="3"/>
  <c r="F42" i="3"/>
  <c r="F41" i="3"/>
  <c r="F40" i="3"/>
  <c r="F39" i="3"/>
  <c r="F38" i="3"/>
  <c r="F36" i="3"/>
  <c r="F35" i="3"/>
  <c r="F34" i="3"/>
  <c r="F32" i="3"/>
  <c r="F31" i="3"/>
  <c r="F30" i="3"/>
  <c r="F29" i="3"/>
  <c r="F28" i="3"/>
  <c r="F27" i="3"/>
  <c r="F26" i="3"/>
  <c r="F25" i="3"/>
  <c r="F24" i="3"/>
  <c r="F23" i="3"/>
  <c r="F22" i="3"/>
  <c r="F21" i="3"/>
  <c r="F20" i="3"/>
  <c r="F19" i="3"/>
  <c r="F17" i="3"/>
  <c r="F16" i="3"/>
  <c r="F15" i="3"/>
  <c r="F14" i="3"/>
  <c r="F13" i="3"/>
  <c r="F12" i="3"/>
  <c r="F11" i="3"/>
  <c r="F10" i="3"/>
  <c r="H47" i="5"/>
  <c r="G47" i="5"/>
  <c r="F47" i="5"/>
  <c r="E47" i="5"/>
  <c r="H48" i="8" l="1"/>
  <c r="H50" i="8" s="1"/>
  <c r="D8" i="9" s="1"/>
  <c r="H8" i="9" s="1"/>
  <c r="J9" i="9" s="1"/>
  <c r="J13" i="9"/>
</calcChain>
</file>

<file path=xl/sharedStrings.xml><?xml version="1.0" encoding="utf-8"?>
<sst xmlns="http://schemas.openxmlformats.org/spreadsheetml/2006/main" count="366" uniqueCount="208">
  <si>
    <t>MEASUREMENT PREAMBLES</t>
  </si>
  <si>
    <t>The following are provided as indicative examples only and should be reviewed and adapted as necessary by the Client, prior to incorporation into any tender or other Contract documentation, to ensure that they are fully compatible with the maintenance service to be provided and the particular Schedule of Rates with which they are to be used.</t>
  </si>
  <si>
    <t>Generally</t>
  </si>
  <si>
    <t>Generally Rates Deemed to Include</t>
  </si>
  <si>
    <t>A.</t>
  </si>
  <si>
    <t>Rates for all Schedule of Rates items in all trades generally are deemed to include as appropriate for the following:</t>
  </si>
  <si>
    <t>Clearing away all arisings, redundant materials, debris, rubbish etc., from site including damping down to reduce dust, loading into skips at ground level, skip hire or equivalent, transport and landfill and other waste disposal charges including any recycling costs.</t>
  </si>
  <si>
    <t>Temporary supports, shoring or hoarding to existing structure including maintaining, adapting and clearing away on completion and making good all work damaged or disturbed.</t>
  </si>
  <si>
    <t>All setting and marking out, including provision and removal of temporary profiles.</t>
  </si>
  <si>
    <t>Jointing and or finishing new materials including additional material where required.</t>
  </si>
  <si>
    <t>B</t>
  </si>
  <si>
    <t>C</t>
  </si>
  <si>
    <t>D</t>
  </si>
  <si>
    <t>E</t>
  </si>
  <si>
    <t>F</t>
  </si>
  <si>
    <t>G</t>
  </si>
  <si>
    <t>H</t>
  </si>
  <si>
    <t>I</t>
  </si>
  <si>
    <t>J</t>
  </si>
  <si>
    <t>K</t>
  </si>
  <si>
    <t>L</t>
  </si>
  <si>
    <t>M</t>
  </si>
  <si>
    <t>Jointing and or finishing new materials to existing including additional material where required.</t>
  </si>
  <si>
    <t>Matching all materials to existing.</t>
  </si>
  <si>
    <t>Making good existing structure, finishings etc., as necessary.</t>
  </si>
  <si>
    <t>Protecting the whole of the works.</t>
  </si>
  <si>
    <t>Rate</t>
  </si>
  <si>
    <t>£</t>
  </si>
  <si>
    <t>m2</t>
  </si>
  <si>
    <t>m</t>
  </si>
  <si>
    <t>Page 1</t>
  </si>
  <si>
    <t>Preliminaries</t>
  </si>
  <si>
    <t xml:space="preserve">QS; </t>
  </si>
  <si>
    <t xml:space="preserve">Site Agent/ Working Foreman </t>
  </si>
  <si>
    <t>Welfare</t>
  </si>
  <si>
    <t>Storage</t>
  </si>
  <si>
    <t>Plant and tools</t>
  </si>
  <si>
    <t>Consumables</t>
  </si>
  <si>
    <t>Condition Survey</t>
  </si>
  <si>
    <t>Post contract documents incl completion documentation</t>
  </si>
  <si>
    <t>Scaffold licence</t>
  </si>
  <si>
    <t>Scaffold design</t>
  </si>
  <si>
    <t>Scaffolding</t>
  </si>
  <si>
    <t>Site compound and hoarding; including design calculations</t>
  </si>
  <si>
    <t xml:space="preserve">Temporay Lighting </t>
  </si>
  <si>
    <t>Daily clean &amp; Final Clean</t>
  </si>
  <si>
    <t>Waste Management</t>
  </si>
  <si>
    <t>Bond</t>
  </si>
  <si>
    <t xml:space="preserve">Insurances </t>
  </si>
  <si>
    <t>Set-up</t>
  </si>
  <si>
    <t>Time Related</t>
  </si>
  <si>
    <t>Removal</t>
  </si>
  <si>
    <t>Total</t>
  </si>
  <si>
    <t>Totals carried to Pricing Summary   £</t>
  </si>
  <si>
    <t>Page 2</t>
  </si>
  <si>
    <t>Set up cost</t>
  </si>
  <si>
    <t xml:space="preserve">          Time related cost</t>
  </si>
  <si>
    <t xml:space="preserve">   Removal cost</t>
  </si>
  <si>
    <t>Building Works</t>
  </si>
  <si>
    <t>Item</t>
  </si>
  <si>
    <t>no.</t>
  </si>
  <si>
    <t>Fittings</t>
  </si>
  <si>
    <t>Clean/tidy site for handover</t>
  </si>
  <si>
    <t>Page 3</t>
  </si>
  <si>
    <t>Page 4</t>
  </si>
  <si>
    <t>Carried to Pricing Summary  £</t>
  </si>
  <si>
    <t>Contractor Overhead &amp; Profit</t>
  </si>
  <si>
    <r>
      <t>Extra</t>
    </r>
    <r>
      <rPr>
        <sz val="11"/>
        <color theme="1"/>
        <rFont val="Calibri"/>
        <family val="2"/>
        <scheme val="minor"/>
      </rPr>
      <t xml:space="preserve"> over excavation rate for breaking out brickwork obstruction and removing from site</t>
    </r>
  </si>
  <si>
    <r>
      <t>Ditto</t>
    </r>
    <r>
      <rPr>
        <sz val="11"/>
        <color theme="1"/>
        <rFont val="Calibri"/>
        <family val="2"/>
        <scheme val="minor"/>
      </rPr>
      <t xml:space="preserve"> but concrete obstruction and removing from site</t>
    </r>
  </si>
  <si>
    <r>
      <t>Ditto</t>
    </r>
    <r>
      <rPr>
        <sz val="11"/>
        <color theme="1"/>
        <rFont val="Calibri"/>
        <family val="2"/>
        <scheme val="minor"/>
      </rPr>
      <t xml:space="preserve"> but reinforced concrete obstruction and removing from site</t>
    </r>
  </si>
  <si>
    <t>m3</t>
  </si>
  <si>
    <t>Additional Rates for use as/when required</t>
  </si>
  <si>
    <r>
      <t>Extra</t>
    </r>
    <r>
      <rPr>
        <sz val="11"/>
        <color theme="1"/>
        <rFont val="Calibri"/>
        <family val="2"/>
        <scheme val="minor"/>
      </rPr>
      <t xml:space="preserve"> over excavation rate for breaking out concrete surfacing less than 100mm thick and removing from site</t>
    </r>
  </si>
  <si>
    <r>
      <t>Extra</t>
    </r>
    <r>
      <rPr>
        <sz val="11"/>
        <color theme="1"/>
        <rFont val="Calibri"/>
        <family val="2"/>
        <scheme val="minor"/>
      </rPr>
      <t xml:space="preserve"> over excavation rate for breaking out macadam or asphalt surfacing and removing from site</t>
    </r>
  </si>
  <si>
    <t>Additional Rates</t>
  </si>
  <si>
    <t>Total    £</t>
  </si>
  <si>
    <t xml:space="preserve">The removal and disposal of all non regulated asbestos containing materials </t>
  </si>
  <si>
    <t>Scaffolding, staging, towers, hoists, cradles and access ladders etc., as required  including maintaining in accordance with appropriate safety regulations, clearing away on completion and making good all work damaged or disturbed.</t>
  </si>
  <si>
    <t>Temporary dustproof, weatherproof and security screens, etc., as required and clearing away on completion and making good all work damaged or disturbed.</t>
  </si>
  <si>
    <t>Make good levels between new construction and adjacent existing surfacing</t>
  </si>
  <si>
    <r>
      <rPr>
        <u/>
        <sz val="10"/>
        <rFont val="Arial"/>
        <family val="2"/>
      </rPr>
      <t>Other</t>
    </r>
    <r>
      <rPr>
        <sz val="10"/>
        <rFont val="Arial"/>
        <family val="2"/>
      </rPr>
      <t xml:space="preserve"> - </t>
    </r>
  </si>
  <si>
    <t>Framework offer Summary</t>
  </si>
  <si>
    <t>Preliminaries - assume a 12 week on site period</t>
  </si>
  <si>
    <t>Building Works - Schedule of Rates</t>
  </si>
  <si>
    <t>Other items the Contractor wishes to insert:</t>
  </si>
  <si>
    <t>Schedule of Rates for notional scheme</t>
  </si>
  <si>
    <t>no</t>
  </si>
  <si>
    <t>Contractor to insert here any other foreseeable items he requires to be paid for:</t>
  </si>
  <si>
    <t>kg</t>
  </si>
  <si>
    <t>Preambles - from Section 4</t>
  </si>
  <si>
    <t>All work that can reasonably be deemed to be included either as good workmanship, including the provision of materials and plant, or accepted practice whether or not specifically referred to in this document, the Contract Administrator's decision on this will be final.</t>
  </si>
  <si>
    <t>Remove props and set aside for removal by others</t>
  </si>
  <si>
    <t>Page 5</t>
  </si>
  <si>
    <t>Balconies Support and Remedial Works Framework</t>
  </si>
  <si>
    <t>Provisional Sum for Materials</t>
  </si>
  <si>
    <t>Overheads and profit on Materials % Add</t>
  </si>
  <si>
    <t>Insert %</t>
  </si>
  <si>
    <t>Provisional Sum for Plant</t>
  </si>
  <si>
    <t>Overheads and profit on Plant, Access Equipement (eg. Cradles, Scaffolding, MEWP's etc.) Services, and Consumable Stores % Add</t>
  </si>
  <si>
    <t>Provisional Sum for Sub Contractors</t>
  </si>
  <si>
    <t>Overheads and profit on Sub-Contractors % Add</t>
  </si>
  <si>
    <t>Provisional Sum for Labour</t>
  </si>
  <si>
    <t>Overheads and profit on BCIS Daywork Rates % Add</t>
  </si>
  <si>
    <t>TOTAL CARRIED TO FORM OF TENDER      £</t>
  </si>
  <si>
    <t>Total  £</t>
  </si>
  <si>
    <t>%</t>
  </si>
  <si>
    <t>I / we confirm the prices stated above is a true and accurate reflection of the works described</t>
  </si>
  <si>
    <t>Company……………………………………………………………</t>
  </si>
  <si>
    <t>Address:………………………………………………………………………………</t>
  </si>
  <si>
    <t>Tel No:…………………………………………………………………</t>
  </si>
  <si>
    <t>Signed by:…………………………………………..…(Print name)</t>
  </si>
  <si>
    <t>Capacity:………………………………………………………………</t>
  </si>
  <si>
    <t>Signature:………………………………………………………………</t>
  </si>
  <si>
    <t>Dated:………………………………</t>
  </si>
  <si>
    <t>Section 5.1 Pricing Document - for notional scheme</t>
  </si>
  <si>
    <t>Section 5.1 Pricing Document</t>
  </si>
  <si>
    <t>[Based on drg RP200058 S-1100]</t>
  </si>
  <si>
    <t>Prepare site for groundworks</t>
  </si>
  <si>
    <t>Hand dig to 750mm depth at base locations 600mm x 1600mm and remove spoil from site</t>
  </si>
  <si>
    <t>Excavate pits from reduced level to formation level and remove spoil from site</t>
  </si>
  <si>
    <t>Earthwork support to sides of pit</t>
  </si>
  <si>
    <t>Level and compact botton of excavation</t>
  </si>
  <si>
    <t xml:space="preserve">Expose and clean face of existing footing, 500 x 600mm  </t>
  </si>
  <si>
    <t>Mass concrete in pad foundation</t>
  </si>
  <si>
    <t>Drill into existing footing and insert 600mm H12 dowel bars 300mm into concrete and remainder cast into new base [measured separately]</t>
  </si>
  <si>
    <t>Drill for and resin anchor in set of 4nr holding down bolts</t>
  </si>
  <si>
    <t>30N Grout under base plates 25mm thick</t>
  </si>
  <si>
    <t>1980 x 725mm Steel platform as Section 3-3 with 60 x 60 x 8mm framing and 50 x 6mm flat plate cross bracing</t>
  </si>
  <si>
    <t>1980 x 725mm Steel bracing as Section 4-4 with 60 x 60 x 8mm framing</t>
  </si>
  <si>
    <t>80 x 80 x 6.3mm SHS steel columns in lengths not exceeding 3m with spliced joints</t>
  </si>
  <si>
    <t>50 x 50 x 6mm RSA 'support rail' as Section 1-1 and detail 1</t>
  </si>
  <si>
    <t>Site investigation and level survey</t>
  </si>
  <si>
    <t xml:space="preserve">Section 5.1 Pricing Document </t>
  </si>
  <si>
    <t>Carefully expose live service encountered during excavations</t>
  </si>
  <si>
    <t>Tender Analysis</t>
  </si>
  <si>
    <t>Contractor:</t>
  </si>
  <si>
    <t>O'Brien</t>
  </si>
  <si>
    <t>Sub total</t>
  </si>
  <si>
    <t>Provisional Sums</t>
  </si>
  <si>
    <t>Tender Value</t>
  </si>
  <si>
    <t>Amended Value</t>
  </si>
  <si>
    <t>Quality Analysis</t>
  </si>
  <si>
    <t>Question:</t>
  </si>
  <si>
    <t>Criteria:</t>
  </si>
  <si>
    <t>Score</t>
  </si>
  <si>
    <t>Weighting</t>
  </si>
  <si>
    <t>Reason for Score</t>
  </si>
  <si>
    <t> 1 - 5</t>
  </si>
  <si>
    <t>Explain what risks may be encountered on this project and how they would be managed.</t>
  </si>
  <si>
    <t>Total Score</t>
  </si>
  <si>
    <t>Combined Tender Score</t>
  </si>
  <si>
    <t>Total Points</t>
  </si>
  <si>
    <t>Adjustment</t>
  </si>
  <si>
    <t>Adjusted Points</t>
  </si>
  <si>
    <t>Ranking</t>
  </si>
  <si>
    <t>None</t>
  </si>
  <si>
    <t>Price 30%</t>
  </si>
  <si>
    <t>Quality 70%</t>
  </si>
  <si>
    <t>*</t>
  </si>
  <si>
    <t>Preambles from Section 4</t>
  </si>
  <si>
    <t>Materials</t>
  </si>
  <si>
    <t>Plant</t>
  </si>
  <si>
    <t>Subcontractors</t>
  </si>
  <si>
    <t>Labour</t>
  </si>
  <si>
    <t>Post Tender Amendments:</t>
  </si>
  <si>
    <t>Normalise x 30%</t>
  </si>
  <si>
    <t>xxxx</t>
  </si>
  <si>
    <t>Normalise to percentage of 360pts</t>
  </si>
  <si>
    <t>Please provide an organisation structure identifying staff who will be involved with the day to day management of the work., with clear idenification of those involved with each sector of work, eg. Stage One (Surveys, Pre-fabrication Drawings) and Stage Two (Construction of Pad Foundations, Above Ground Supports to Balconies, and Balcony System).This should include operational and financial management/control. Additionally, please identify what resource will be made available to support the Contract from central sources.  Please provide CVs for all key members of staff specifically those involved with the day to day running of the contract, giving details of their qualifications and training.</t>
  </si>
  <si>
    <t>Please identify the location(s) of the office from which the day to day management of the contract will be undertaken. Please identify the location of any works depot that will be used to deliver the services if separate from the day to day management function location(s) and what office/welfare resources will be provided at each individual scheme.</t>
  </si>
  <si>
    <t>Please describe how the programme which you will compile in accordance with Preliminaries Clauses will be undertaken to ensure that the project will be completed within the contract duration as stated.                                              Please provide a detailed critical path programme and methodology  for the works indicating clear milestones and showing a clear understanding of the sequencing and challenges</t>
  </si>
  <si>
    <t>Please provide a detailed mobilisation programme indicating "lead in" periods for design approval and key pre-start operations</t>
  </si>
  <si>
    <t xml:space="preserve">Please provide details of your proposed site set-up on each site and how you will deal with parking restrictions, material deliveries and storage </t>
  </si>
  <si>
    <t>Please describe the procedure you would follow for submitting fabrication drawings for approval, fabrication of steelwork, galvanising, powder coating, site delivery and erection and how you would ensure the protection of the finished steelwork during transportation and erection. Provide details of the organisations you would use for galvanising and powder coating, including location and if separate organisations the quality checking between galvanising and powder coating</t>
  </si>
  <si>
    <t>Please demonstrate how you propose to erect the steelwork frame whilst maintaining temporary support to the balconies</t>
  </si>
  <si>
    <t>Please provide information on how you will manage the Health and Safety requirements relevant to this contract and provide site supervisory details and relevant qualifications for all supervisory staff who might attend site to provide either Management or Health and Safety functions for this contact. As a minimum provide Name, Role, CSCS registration details.</t>
  </si>
  <si>
    <t xml:space="preserve">Does your organisation have an up to date and regular reviewed policy on handling and exposure to asbestos and if so please provide a copy.                                                                      Does your company provide asbestos awareness training and if so please provide   details?                                                                                                                         Do you hold records showing that all appropriate staff have undergone recent and regular training and if so please provide details?                                                                                              </t>
  </si>
  <si>
    <t>Please describe what measure you will adopt to ensure that a minimum of disruption is caused to the tenants of the properties in the individual schemes and surrounding neighbourhood whilst you are carrying out the works. Please describe the steps you will take to ensure resident access is not restricted at any time. What measures will you take to ensure that tenants are kept fully informed of the work to be undertaken at their address.</t>
  </si>
  <si>
    <t>Please provide details of any Enforcement or Prosecutions within the last 5 years in respect of Health &amp; Safety failures, and if any please provide details of how your procedures have changed as a result of this</t>
  </si>
  <si>
    <t>Please confirm whether you are accredited to any Site Safety Schemes such as CHAS or Construction Line and if so provide evidence</t>
  </si>
  <si>
    <t>Please explain how you will ensure good communication with the Employers management bodies and Employer and how you will ensure that information is passed on in a timely fashion so ensuring that all parties are aware in advance of the works that are being undertaken. What processes and procedures would you initiate to minimise disruption to neighbours and delays to the works.</t>
  </si>
  <si>
    <t>Please provide details of at least 2 similar projects that you have undertaken within the last 3 years of a similar nature and describe the works, how they relate to this project and the challenges you encountered and how these were resolved. Also include the value of the project and the overall contract period.</t>
  </si>
  <si>
    <t xml:space="preserve">How will you ensure quality during the works? </t>
  </si>
  <si>
    <t>Are your environmental management processes and procedures certified to a recognised standard (eg ISO14001, EMAS) by a third party certification body and if so please provide details?                                                                                                Are your quality management processes and procedures certified to a recognised standard by a third party certification body and if so provide details? </t>
  </si>
  <si>
    <t>Please indicate all the works that you will sub-contract including major subcontractors/suppliers and provide the names and addresses of any key sub-contractors/suppliers you will employ. Giving the percentage of the overall spend you intend to deliver using the sub-contractor.</t>
  </si>
  <si>
    <t>Please describe what measure you or your sub-contractors will take with regards to the employment of local residents including the employment of NEETS and what if any apprenticeship scheme you will operate within Southampton as part of this refurbishment programme.</t>
  </si>
  <si>
    <t>Explain how you as a company are working towards the goal of "nil defects" and what provision will be made for rectifying latent defects.</t>
  </si>
  <si>
    <t>Price (30%)</t>
  </si>
  <si>
    <t>Quality (70%)</t>
  </si>
  <si>
    <t>Lot 5.1 Scoring: Price</t>
  </si>
  <si>
    <t>Lot 1 Scoring: Quality</t>
  </si>
  <si>
    <t>Lot 1 Scoring: Combined</t>
  </si>
  <si>
    <t>Generally good but project team have limited experience in this type of work</t>
  </si>
  <si>
    <t>Good local office, and good site set up</t>
  </si>
  <si>
    <t>Good programme covering all aspects</t>
  </si>
  <si>
    <t>Well thought out and included S20 delays</t>
  </si>
  <si>
    <t>well thought out site set up</t>
  </si>
  <si>
    <t>Excellent description and identified issues</t>
  </si>
  <si>
    <t>Quality plan incorrect but corrected at meeting and identified processes</t>
  </si>
  <si>
    <t>Meets SCC requirements</t>
  </si>
  <si>
    <t>Good processes and includes the use of Whiteboards</t>
  </si>
  <si>
    <t>Enforcement notice and improvements. Not a critical event</t>
  </si>
  <si>
    <t>Excellent communications plan</t>
  </si>
  <si>
    <t>Both SCC and relevant to the project</t>
  </si>
  <si>
    <t>residents not identified as risks in plan but identified at interview</t>
  </si>
  <si>
    <t>85% sub-contract</t>
  </si>
  <si>
    <t>Good processes</t>
  </si>
  <si>
    <t>CLC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</si>
</sst>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0"/>
    <numFmt numFmtId="165" formatCode="#,##0.00_ ;\-#,##0.00\ "/>
  </numFmts>
  <fonts count="25" x14ac:knownFonts="1">
    <font>
      <sz val="11"/>
      <color theme="1"/>
      <name val="Calibri"/>
      <family val="2"/>
      <scheme val="minor"/>
    </font>
    <font>
      <b/>
      <sz val="11"/>
      <color theme="1"/>
      <name val="Calibri"/>
      <family val="2"/>
      <scheme val="minor"/>
    </font>
    <font>
      <sz val="9.5"/>
      <color theme="1"/>
      <name val="Tahoma"/>
      <family val="2"/>
    </font>
    <font>
      <b/>
      <sz val="9.5"/>
      <color theme="1"/>
      <name val="Tahoma"/>
      <family val="2"/>
    </font>
    <font>
      <b/>
      <u/>
      <sz val="11"/>
      <color theme="1"/>
      <name val="Calibri"/>
      <family val="2"/>
      <scheme val="minor"/>
    </font>
    <font>
      <sz val="11"/>
      <color theme="1"/>
      <name val="Calibri"/>
      <family val="2"/>
      <scheme val="minor"/>
    </font>
    <font>
      <u/>
      <sz val="11"/>
      <color theme="1"/>
      <name val="Calibri"/>
      <family val="2"/>
      <scheme val="minor"/>
    </font>
    <font>
      <sz val="10"/>
      <color theme="1"/>
      <name val="Arial"/>
      <family val="2"/>
    </font>
    <font>
      <sz val="10"/>
      <name val="Verdana"/>
      <family val="2"/>
    </font>
    <font>
      <sz val="10"/>
      <name val="Arial"/>
      <family val="2"/>
    </font>
    <font>
      <u/>
      <sz val="10"/>
      <name val="Arial"/>
      <family val="2"/>
    </font>
    <font>
      <b/>
      <sz val="12"/>
      <name val="Arial"/>
      <family val="2"/>
    </font>
    <font>
      <b/>
      <sz val="10"/>
      <name val="Arial"/>
      <family val="2"/>
    </font>
    <font>
      <b/>
      <sz val="11"/>
      <color theme="1"/>
      <name val="Arial"/>
      <family val="2"/>
    </font>
    <font>
      <b/>
      <sz val="12"/>
      <color theme="1"/>
      <name val="Arial"/>
      <family val="2"/>
    </font>
    <font>
      <b/>
      <u/>
      <sz val="11"/>
      <name val="Calibri"/>
      <family val="2"/>
      <scheme val="minor"/>
    </font>
    <font>
      <sz val="10"/>
      <color theme="1"/>
      <name val="Calibri"/>
      <family val="2"/>
      <scheme val="minor"/>
    </font>
    <font>
      <sz val="10"/>
      <name val="Calibri"/>
      <family val="2"/>
      <scheme val="minor"/>
    </font>
    <font>
      <b/>
      <u/>
      <sz val="10"/>
      <color theme="1"/>
      <name val="Calibri"/>
      <family val="2"/>
      <scheme val="minor"/>
    </font>
    <font>
      <b/>
      <strike/>
      <sz val="11"/>
      <color theme="1"/>
      <name val="Calibri"/>
      <family val="2"/>
      <scheme val="minor"/>
    </font>
    <font>
      <b/>
      <u/>
      <sz val="12"/>
      <color theme="1"/>
      <name val="Arial"/>
      <family val="2"/>
    </font>
    <font>
      <b/>
      <u/>
      <sz val="10"/>
      <name val="Arial"/>
      <family val="2"/>
    </font>
    <font>
      <sz val="11"/>
      <color rgb="FF000000"/>
      <name val="Calibri"/>
      <family val="2"/>
    </font>
    <font>
      <sz val="11"/>
      <color rgb="FF000000"/>
      <name val="Calibri"/>
      <family val="2"/>
      <scheme val="minor"/>
    </font>
    <font>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right/>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0" fontId="8" fillId="0" borderId="0"/>
    <xf numFmtId="44" fontId="5" fillId="0" borderId="0" applyFont="0" applyFill="0" applyBorder="0" applyAlignment="0" applyProtection="0"/>
  </cellStyleXfs>
  <cellXfs count="186">
    <xf numFmtId="0" fontId="0" fillId="0" borderId="0" xfId="0"/>
    <xf numFmtId="0" fontId="3" fillId="0" borderId="0" xfId="0" applyFont="1" applyAlignment="1">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vertical="center"/>
    </xf>
    <xf numFmtId="0" fontId="0" fillId="0" borderId="0" xfId="0" applyAlignment="1">
      <alignment horizontal="center"/>
    </xf>
    <xf numFmtId="0" fontId="1" fillId="0" borderId="0" xfId="0" applyFont="1"/>
    <xf numFmtId="0" fontId="0" fillId="0" borderId="0" xfId="0" applyFill="1"/>
    <xf numFmtId="0" fontId="0" fillId="0" borderId="0" xfId="0" applyFill="1" applyAlignment="1">
      <alignment horizontal="center"/>
    </xf>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1" fillId="0" borderId="0" xfId="0" applyFont="1" applyFill="1" applyAlignment="1">
      <alignment wrapText="1"/>
    </xf>
    <xf numFmtId="0" fontId="0" fillId="0" borderId="0" xfId="0" applyFill="1" applyAlignment="1">
      <alignment wrapText="1"/>
    </xf>
    <xf numFmtId="43" fontId="0" fillId="0" borderId="0" xfId="1" applyFont="1"/>
    <xf numFmtId="43" fontId="0" fillId="0" borderId="0" xfId="1" applyFont="1" applyAlignment="1">
      <alignment horizontal="center"/>
    </xf>
    <xf numFmtId="43" fontId="0" fillId="0" borderId="2" xfId="1" applyFont="1" applyBorder="1"/>
    <xf numFmtId="43" fontId="0" fillId="0" borderId="1" xfId="1" applyFont="1" applyBorder="1"/>
    <xf numFmtId="0" fontId="6" fillId="0" borderId="0" xfId="0" applyFont="1" applyAlignment="1">
      <alignment wrapText="1"/>
    </xf>
    <xf numFmtId="0" fontId="0" fillId="0" borderId="0" xfId="0" applyFill="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xf>
    <xf numFmtId="43" fontId="1" fillId="0" borderId="0" xfId="1" applyFont="1"/>
    <xf numFmtId="0" fontId="1" fillId="0" borderId="0" xfId="0" applyFont="1" applyAlignment="1">
      <alignment horizontal="left"/>
    </xf>
    <xf numFmtId="0" fontId="7" fillId="0" borderId="3" xfId="0" applyFont="1" applyFill="1" applyBorder="1"/>
    <xf numFmtId="0" fontId="7" fillId="0" borderId="0" xfId="0" applyFont="1" applyFill="1" applyBorder="1"/>
    <xf numFmtId="0" fontId="9" fillId="0" borderId="3" xfId="2" applyFont="1" applyFill="1" applyBorder="1" applyAlignment="1" applyProtection="1">
      <alignment horizontal="left" vertical="center"/>
      <protection hidden="1"/>
    </xf>
    <xf numFmtId="0" fontId="0" fillId="0" borderId="0" xfId="0" applyBorder="1"/>
    <xf numFmtId="0" fontId="0" fillId="0" borderId="3" xfId="0" applyBorder="1"/>
    <xf numFmtId="0" fontId="0" fillId="0" borderId="4" xfId="0" applyBorder="1"/>
    <xf numFmtId="0" fontId="0" fillId="0" borderId="7" xfId="0" applyBorder="1"/>
    <xf numFmtId="0" fontId="6" fillId="0" borderId="0" xfId="0" applyFont="1" applyAlignment="1">
      <alignment horizontal="right"/>
    </xf>
    <xf numFmtId="0" fontId="0" fillId="0" borderId="6" xfId="0" applyBorder="1" applyAlignment="1">
      <alignment horizontal="center"/>
    </xf>
    <xf numFmtId="0" fontId="0" fillId="0" borderId="5" xfId="0" applyBorder="1" applyAlignment="1">
      <alignment horizontal="center"/>
    </xf>
    <xf numFmtId="0" fontId="0" fillId="0" borderId="0" xfId="0" applyBorder="1" applyAlignment="1">
      <alignment horizontal="center" vertical="center"/>
    </xf>
    <xf numFmtId="10" fontId="0" fillId="0" borderId="0" xfId="0" applyNumberFormat="1" applyBorder="1" applyAlignment="1">
      <alignment horizontal="center" vertical="center"/>
    </xf>
    <xf numFmtId="43" fontId="0" fillId="0" borderId="0" xfId="1" applyFont="1" applyBorder="1"/>
    <xf numFmtId="0" fontId="0" fillId="0" borderId="0" xfId="0" applyBorder="1" applyAlignment="1">
      <alignment horizontal="center"/>
    </xf>
    <xf numFmtId="0" fontId="4" fillId="0" borderId="0" xfId="0" applyFont="1" applyBorder="1" applyAlignment="1">
      <alignment wrapText="1"/>
    </xf>
    <xf numFmtId="0" fontId="0" fillId="0" borderId="0" xfId="0" applyFill="1" applyAlignment="1">
      <alignment horizontal="left" wrapText="1"/>
    </xf>
    <xf numFmtId="0" fontId="0" fillId="0" borderId="0" xfId="0" applyAlignment="1">
      <alignment horizontal="left" wrapText="1"/>
    </xf>
    <xf numFmtId="0" fontId="6" fillId="0" borderId="0" xfId="0" applyFont="1" applyFill="1" applyAlignment="1">
      <alignment horizontal="center" vertical="center"/>
    </xf>
    <xf numFmtId="0" fontId="4" fillId="0" borderId="0" xfId="0" applyFont="1" applyBorder="1" applyAlignment="1">
      <alignment horizontal="right"/>
    </xf>
    <xf numFmtId="0" fontId="4" fillId="0" borderId="0" xfId="0" applyFont="1"/>
    <xf numFmtId="0" fontId="0" fillId="0" borderId="1" xfId="0" applyBorder="1" applyAlignment="1">
      <alignment horizontal="center"/>
    </xf>
    <xf numFmtId="0" fontId="0" fillId="0" borderId="0" xfId="0" applyAlignment="1">
      <alignment horizontal="left"/>
    </xf>
    <xf numFmtId="43" fontId="0" fillId="0" borderId="0" xfId="1" applyFont="1" applyAlignment="1">
      <alignment horizontal="center" vertical="center"/>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horizontal="right"/>
    </xf>
    <xf numFmtId="0" fontId="0" fillId="0" borderId="3" xfId="0" applyBorder="1" applyAlignment="1">
      <alignment vertical="top"/>
    </xf>
    <xf numFmtId="0" fontId="0" fillId="0" borderId="4" xfId="0" applyBorder="1" applyAlignment="1">
      <alignment horizontal="right"/>
    </xf>
    <xf numFmtId="0" fontId="0" fillId="0" borderId="4" xfId="0" applyBorder="1" applyAlignment="1">
      <alignment horizontal="left"/>
    </xf>
    <xf numFmtId="44" fontId="9" fillId="0" borderId="4" xfId="3" applyFont="1" applyBorder="1"/>
    <xf numFmtId="0" fontId="11" fillId="0" borderId="0" xfId="0" applyFont="1" applyBorder="1" applyAlignment="1">
      <alignment horizontal="left" vertical="center" wrapText="1"/>
    </xf>
    <xf numFmtId="0" fontId="9" fillId="0" borderId="0" xfId="0" applyFont="1" applyBorder="1" applyAlignment="1">
      <alignment horizontal="left" vertical="center" wrapText="1"/>
    </xf>
    <xf numFmtId="4" fontId="11" fillId="0" borderId="0" xfId="0" applyNumberFormat="1" applyFont="1" applyBorder="1" applyAlignment="1">
      <alignment horizontal="left" vertical="center" wrapText="1"/>
    </xf>
    <xf numFmtId="44" fontId="11" fillId="0" borderId="0" xfId="3" applyFont="1" applyBorder="1" applyAlignment="1">
      <alignment horizontal="left" vertical="center" wrapText="1"/>
    </xf>
    <xf numFmtId="0" fontId="12" fillId="0" borderId="4" xfId="0" applyFont="1" applyBorder="1" applyAlignment="1">
      <alignment horizontal="left" vertical="top"/>
    </xf>
    <xf numFmtId="0" fontId="0" fillId="0" borderId="4" xfId="0" applyBorder="1" applyAlignment="1">
      <alignment horizontal="left" vertical="top"/>
    </xf>
    <xf numFmtId="44" fontId="0" fillId="0" borderId="0" xfId="0" applyNumberFormat="1"/>
    <xf numFmtId="9" fontId="0" fillId="0" borderId="5" xfId="0" applyNumberFormat="1" applyBorder="1"/>
    <xf numFmtId="0" fontId="0" fillId="0" borderId="3" xfId="0" applyBorder="1" applyAlignment="1">
      <alignment horizontal="left" vertical="top"/>
    </xf>
    <xf numFmtId="0" fontId="0" fillId="0" borderId="4" xfId="0" applyBorder="1" applyAlignment="1">
      <alignment vertical="top" wrapText="1"/>
    </xf>
    <xf numFmtId="0" fontId="0" fillId="0" borderId="4" xfId="0" applyBorder="1" applyAlignment="1">
      <alignment horizontal="left" vertical="top" wrapText="1"/>
    </xf>
    <xf numFmtId="10" fontId="12" fillId="0" borderId="0" xfId="0" applyNumberFormat="1" applyFont="1" applyBorder="1" applyAlignment="1">
      <alignment horizontal="left" vertical="center" wrapText="1"/>
    </xf>
    <xf numFmtId="0" fontId="0" fillId="0" borderId="0" xfId="0" applyAlignment="1">
      <alignment horizontal="left" vertical="center"/>
    </xf>
    <xf numFmtId="44" fontId="0" fillId="0" borderId="0" xfId="3" applyFont="1" applyAlignment="1">
      <alignment horizontal="left" vertical="center"/>
    </xf>
    <xf numFmtId="44" fontId="9" fillId="0" borderId="12" xfId="3" applyFont="1" applyBorder="1"/>
    <xf numFmtId="0" fontId="13" fillId="0" borderId="0" xfId="0" applyFont="1" applyAlignment="1">
      <alignment horizontal="left" vertical="center"/>
    </xf>
    <xf numFmtId="44" fontId="14" fillId="0" borderId="0" xfId="3" applyFont="1" applyAlignment="1">
      <alignment horizontal="left" vertical="center"/>
    </xf>
    <xf numFmtId="44" fontId="9" fillId="0" borderId="8" xfId="3" applyFont="1" applyBorder="1"/>
    <xf numFmtId="44" fontId="0" fillId="0" borderId="0" xfId="3" applyFont="1"/>
    <xf numFmtId="0" fontId="0" fillId="0" borderId="3" xfId="0" applyBorder="1" applyAlignment="1">
      <alignment vertical="center"/>
    </xf>
    <xf numFmtId="0" fontId="0" fillId="0" borderId="14" xfId="0" applyBorder="1" applyAlignment="1">
      <alignment vertical="center"/>
    </xf>
    <xf numFmtId="44" fontId="12" fillId="0" borderId="4" xfId="3" applyFont="1" applyBorder="1"/>
    <xf numFmtId="0" fontId="9" fillId="0" borderId="0" xfId="0" applyFont="1" applyBorder="1" applyAlignment="1">
      <alignment horizontal="left" vertical="top" wrapText="1"/>
    </xf>
    <xf numFmtId="43" fontId="0" fillId="0" borderId="10" xfId="1" applyFont="1" applyBorder="1"/>
    <xf numFmtId="44" fontId="0" fillId="0" borderId="14" xfId="0" applyNumberFormat="1" applyBorder="1" applyAlignment="1">
      <alignment horizontal="left"/>
    </xf>
    <xf numFmtId="44" fontId="9" fillId="0" borderId="3" xfId="3" applyFont="1" applyBorder="1"/>
    <xf numFmtId="9" fontId="0" fillId="0" borderId="8" xfId="0" applyNumberFormat="1" applyBorder="1"/>
    <xf numFmtId="0" fontId="0" fillId="0" borderId="0" xfId="0" applyFill="1" applyAlignment="1">
      <alignment vertical="center"/>
    </xf>
    <xf numFmtId="0" fontId="0" fillId="0" borderId="0" xfId="0" applyFill="1" applyAlignment="1">
      <alignment horizontal="center" vertical="center"/>
    </xf>
    <xf numFmtId="0" fontId="9" fillId="0" borderId="3" xfId="2" applyFont="1" applyFill="1" applyBorder="1" applyAlignment="1" applyProtection="1">
      <alignment horizontal="left" vertical="center" wrapText="1"/>
      <protection hidden="1"/>
    </xf>
    <xf numFmtId="0" fontId="15" fillId="0" borderId="0" xfId="0"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wrapText="1"/>
    </xf>
    <xf numFmtId="164" fontId="0" fillId="0" borderId="0" xfId="0" applyNumberFormat="1" applyFont="1" applyFill="1" applyAlignment="1">
      <alignment horizontal="center" vertical="center" wrapText="1"/>
    </xf>
    <xf numFmtId="43" fontId="0" fillId="0" borderId="0" xfId="1" applyFont="1" applyAlignment="1">
      <alignment vertical="center"/>
    </xf>
    <xf numFmtId="43" fontId="0" fillId="0" borderId="16" xfId="1" applyFont="1" applyBorder="1"/>
    <xf numFmtId="0" fontId="4" fillId="0" borderId="0" xfId="0" applyFont="1" applyAlignment="1">
      <alignment wrapText="1"/>
    </xf>
    <xf numFmtId="0" fontId="16" fillId="0" borderId="0" xfId="0" applyFont="1" applyBorder="1" applyAlignment="1">
      <alignment vertical="top" wrapText="1"/>
    </xf>
    <xf numFmtId="44" fontId="16" fillId="0" borderId="0" xfId="0" applyNumberFormat="1" applyFont="1" applyFill="1" applyBorder="1" applyAlignment="1">
      <alignment horizontal="center"/>
    </xf>
    <xf numFmtId="44" fontId="16" fillId="0" borderId="0" xfId="0" applyNumberFormat="1" applyFont="1" applyFill="1" applyBorder="1" applyAlignment="1">
      <alignment horizontal="center" vertical="center"/>
    </xf>
    <xf numFmtId="43" fontId="0" fillId="0" borderId="0" xfId="1" applyFont="1" applyFill="1" applyBorder="1"/>
    <xf numFmtId="0" fontId="4" fillId="0" borderId="0" xfId="0" applyFont="1" applyProtection="1"/>
    <xf numFmtId="0" fontId="0" fillId="0" borderId="0" xfId="0" applyAlignment="1" applyProtection="1">
      <alignment wrapText="1"/>
    </xf>
    <xf numFmtId="0" fontId="0" fillId="0" borderId="0" xfId="0" applyProtection="1"/>
    <xf numFmtId="9" fontId="0" fillId="0" borderId="0" xfId="0" applyNumberFormat="1" applyAlignment="1" applyProtection="1">
      <alignment horizontal="left"/>
    </xf>
    <xf numFmtId="0" fontId="0" fillId="0" borderId="0" xfId="0" applyAlignment="1" applyProtection="1">
      <alignment horizontal="center" vertical="center"/>
    </xf>
    <xf numFmtId="0" fontId="0" fillId="0" borderId="0" xfId="0" applyAlignment="1" applyProtection="1">
      <alignment vertical="center" wrapText="1"/>
    </xf>
    <xf numFmtId="9" fontId="0" fillId="0" borderId="0" xfId="0" applyNumberFormat="1" applyProtection="1"/>
    <xf numFmtId="0" fontId="1" fillId="0" borderId="0" xfId="0" applyFont="1" applyAlignment="1" applyProtection="1">
      <alignment horizontal="center" vertical="center"/>
    </xf>
    <xf numFmtId="0" fontId="19" fillId="0" borderId="0" xfId="0" applyFont="1" applyAlignment="1" applyProtection="1">
      <alignment horizontal="center" vertical="center"/>
    </xf>
    <xf numFmtId="0" fontId="1" fillId="0" borderId="0" xfId="0" applyFont="1" applyAlignment="1" applyProtection="1">
      <alignment horizontal="left" vertical="center"/>
    </xf>
    <xf numFmtId="0" fontId="6" fillId="0" borderId="0" xfId="0" applyFont="1" applyAlignment="1" applyProtection="1">
      <alignment wrapText="1"/>
    </xf>
    <xf numFmtId="0" fontId="6" fillId="0" borderId="0" xfId="0" applyFont="1" applyProtection="1"/>
    <xf numFmtId="9" fontId="6" fillId="0" borderId="0" xfId="0" applyNumberFormat="1" applyFont="1" applyProtection="1"/>
    <xf numFmtId="0" fontId="17" fillId="0" borderId="18" xfId="0" applyFont="1" applyBorder="1" applyAlignment="1" applyProtection="1">
      <alignment horizontal="center" vertical="center" wrapText="1"/>
    </xf>
    <xf numFmtId="0" fontId="17" fillId="0" borderId="0" xfId="0" applyFont="1" applyBorder="1" applyAlignment="1" applyProtection="1">
      <alignment horizontal="center" vertical="center"/>
    </xf>
    <xf numFmtId="0" fontId="17" fillId="0" borderId="21"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23" xfId="0" applyFont="1" applyBorder="1" applyAlignment="1" applyProtection="1">
      <alignment horizontal="center" vertical="center" wrapText="1"/>
    </xf>
    <xf numFmtId="0" fontId="7" fillId="0" borderId="0" xfId="0" applyFont="1" applyAlignment="1" applyProtection="1">
      <alignment wrapText="1"/>
    </xf>
    <xf numFmtId="0" fontId="7" fillId="0" borderId="0" xfId="0" applyFont="1" applyAlignment="1" applyProtection="1">
      <alignment vertical="center" wrapText="1"/>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Border="1" applyProtection="1">
      <protection locked="0"/>
    </xf>
    <xf numFmtId="0" fontId="0" fillId="0" borderId="16" xfId="0" applyBorder="1" applyProtection="1"/>
    <xf numFmtId="0" fontId="0" fillId="0" borderId="16" xfId="0" applyBorder="1" applyProtection="1">
      <protection locked="0"/>
    </xf>
    <xf numFmtId="0" fontId="0" fillId="0" borderId="16" xfId="0" applyBorder="1" applyAlignment="1" applyProtection="1">
      <alignment horizontal="center" vertical="center"/>
    </xf>
    <xf numFmtId="0" fontId="1" fillId="0" borderId="0" xfId="0" applyFont="1" applyAlignment="1" applyProtection="1">
      <alignment wrapText="1"/>
    </xf>
    <xf numFmtId="0" fontId="0" fillId="0" borderId="0" xfId="0" applyAlignment="1" applyProtection="1">
      <alignment horizontal="center" vertical="center" wrapText="1"/>
      <protection locked="0"/>
    </xf>
    <xf numFmtId="0" fontId="0" fillId="0" borderId="0" xfId="0" applyAlignment="1" applyProtection="1">
      <alignment horizontal="center"/>
    </xf>
    <xf numFmtId="10" fontId="0" fillId="0" borderId="0" xfId="0" applyNumberFormat="1" applyAlignment="1" applyProtection="1">
      <alignment horizontal="center"/>
    </xf>
    <xf numFmtId="10" fontId="0" fillId="0" borderId="0" xfId="0" applyNumberFormat="1" applyAlignment="1" applyProtection="1">
      <alignment horizontal="center"/>
      <protection locked="0"/>
    </xf>
    <xf numFmtId="0" fontId="20" fillId="0" borderId="0" xfId="0" applyFont="1" applyAlignment="1">
      <alignment vertical="center"/>
    </xf>
    <xf numFmtId="0" fontId="20" fillId="0" borderId="0" xfId="0" applyFont="1" applyAlignment="1">
      <alignment vertical="center" wrapText="1"/>
    </xf>
    <xf numFmtId="0" fontId="20" fillId="0" borderId="0" xfId="0" applyFont="1" applyAlignment="1">
      <alignment horizontal="center" vertical="center"/>
    </xf>
    <xf numFmtId="165" fontId="0" fillId="0" borderId="0" xfId="0" applyNumberFormat="1" applyAlignment="1">
      <alignment horizontal="center" vertical="center"/>
    </xf>
    <xf numFmtId="0" fontId="9" fillId="0" borderId="0" xfId="2" applyFont="1" applyFill="1" applyBorder="1" applyAlignment="1" applyProtection="1">
      <alignment horizontal="left" vertical="center"/>
      <protection hidden="1"/>
    </xf>
    <xf numFmtId="0" fontId="4" fillId="0" borderId="3" xfId="0" applyFont="1" applyFill="1" applyBorder="1" applyAlignment="1">
      <alignment horizontal="left" vertical="center" wrapText="1"/>
    </xf>
    <xf numFmtId="0" fontId="21" fillId="0" borderId="0" xfId="2" applyFont="1" applyFill="1" applyBorder="1" applyAlignment="1" applyProtection="1">
      <alignment horizontal="left" vertical="center"/>
      <protection hidden="1"/>
    </xf>
    <xf numFmtId="0" fontId="16" fillId="0" borderId="0" xfId="0" applyFont="1" applyBorder="1" applyAlignment="1">
      <alignment horizontal="right" vertical="top" wrapText="1"/>
    </xf>
    <xf numFmtId="0" fontId="16" fillId="0" borderId="0" xfId="0" applyNumberFormat="1" applyFont="1" applyFill="1" applyBorder="1" applyAlignment="1">
      <alignment horizontal="center"/>
    </xf>
    <xf numFmtId="0" fontId="0" fillId="0" borderId="0" xfId="0" applyNumberFormat="1"/>
    <xf numFmtId="0" fontId="18" fillId="0" borderId="0" xfId="0" applyFont="1" applyBorder="1" applyAlignment="1">
      <alignment vertical="top" wrapText="1"/>
    </xf>
    <xf numFmtId="0" fontId="16" fillId="0" borderId="0" xfId="0" applyFont="1" applyBorder="1" applyAlignment="1">
      <alignment vertical="center" wrapText="1"/>
    </xf>
    <xf numFmtId="0" fontId="0" fillId="0" borderId="0" xfId="0" applyBorder="1" applyAlignment="1">
      <alignment wrapText="1"/>
    </xf>
    <xf numFmtId="43" fontId="1" fillId="0" borderId="17" xfId="1" applyFont="1" applyBorder="1"/>
    <xf numFmtId="43" fontId="1" fillId="0" borderId="0" xfId="1" applyFont="1" applyBorder="1"/>
    <xf numFmtId="0" fontId="22" fillId="0" borderId="0" xfId="0" applyFont="1" applyAlignment="1">
      <alignment horizontal="justify" vertical="center"/>
    </xf>
    <xf numFmtId="0" fontId="23" fillId="0" borderId="0" xfId="0" applyFont="1"/>
    <xf numFmtId="0" fontId="22" fillId="0" borderId="0" xfId="0" applyFont="1" applyAlignment="1">
      <alignment horizontal="justify" vertical="center" wrapText="1"/>
    </xf>
    <xf numFmtId="0" fontId="23" fillId="0" borderId="0" xfId="0" applyFont="1" applyAlignment="1">
      <alignment wrapText="1"/>
    </xf>
    <xf numFmtId="0" fontId="23" fillId="0" borderId="0" xfId="0" applyFont="1" applyAlignment="1">
      <alignment vertical="center" wrapText="1"/>
    </xf>
    <xf numFmtId="0" fontId="24" fillId="0" borderId="0" xfId="0" applyFont="1" applyAlignment="1">
      <alignment horizontal="justify" vertical="center"/>
    </xf>
    <xf numFmtId="0" fontId="1" fillId="0" borderId="0" xfId="0" applyFont="1" applyProtection="1"/>
    <xf numFmtId="43" fontId="0" fillId="0" borderId="0" xfId="0" applyNumberFormat="1" applyAlignment="1">
      <alignment vertical="center"/>
    </xf>
    <xf numFmtId="0" fontId="0" fillId="2" borderId="0" xfId="0" applyFill="1" applyAlignment="1">
      <alignment vertical="center"/>
    </xf>
    <xf numFmtId="10" fontId="0" fillId="0" borderId="0" xfId="0" applyNumberFormat="1" applyAlignment="1">
      <alignment vertical="center"/>
    </xf>
    <xf numFmtId="2" fontId="0" fillId="0" borderId="0" xfId="0" applyNumberFormat="1" applyAlignment="1">
      <alignment horizontal="center" vertical="center"/>
    </xf>
    <xf numFmtId="0" fontId="0" fillId="2" borderId="0" xfId="0" applyFill="1" applyAlignment="1">
      <alignment horizontal="center" vertical="center"/>
    </xf>
    <xf numFmtId="43" fontId="0" fillId="0" borderId="25" xfId="1" applyFont="1" applyBorder="1" applyAlignment="1">
      <alignment vertical="center"/>
    </xf>
    <xf numFmtId="43" fontId="0" fillId="2" borderId="0" xfId="1" applyFont="1" applyFill="1" applyAlignment="1">
      <alignment vertical="center"/>
    </xf>
    <xf numFmtId="0" fontId="7" fillId="0" borderId="3" xfId="0" applyFont="1" applyFill="1" applyBorder="1" applyAlignment="1">
      <alignment wrapText="1"/>
    </xf>
    <xf numFmtId="0" fontId="7" fillId="0" borderId="0" xfId="0" applyFont="1" applyFill="1" applyBorder="1" applyAlignment="1">
      <alignment wrapText="1"/>
    </xf>
    <xf numFmtId="0" fontId="9" fillId="0" borderId="3" xfId="2" applyFont="1" applyFill="1" applyBorder="1" applyAlignment="1" applyProtection="1">
      <alignment horizontal="left" vertical="center" wrapText="1"/>
      <protection hidden="1"/>
    </xf>
    <xf numFmtId="0" fontId="9" fillId="0" borderId="0" xfId="2" applyFont="1" applyFill="1" applyBorder="1" applyAlignment="1" applyProtection="1">
      <alignment horizontal="left" vertical="center" wrapText="1"/>
      <protection hidden="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 xfId="0" applyFont="1" applyBorder="1" applyAlignment="1">
      <alignment horizontal="left" vertical="center"/>
    </xf>
    <xf numFmtId="0" fontId="1" fillId="0" borderId="15" xfId="0" applyFont="1" applyBorder="1" applyAlignment="1">
      <alignment horizontal="left" vertical="center"/>
    </xf>
    <xf numFmtId="0" fontId="9" fillId="0" borderId="0" xfId="0" applyFont="1" applyBorder="1" applyAlignment="1">
      <alignment horizontal="left" vertical="top" wrapText="1"/>
    </xf>
    <xf numFmtId="0" fontId="15" fillId="0" borderId="0" xfId="0" applyFont="1" applyAlignment="1">
      <alignment horizontal="left" vertical="top" wrapText="1"/>
    </xf>
    <xf numFmtId="0" fontId="17" fillId="0" borderId="22" xfId="0" applyFont="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22" xfId="0" applyFont="1" applyBorder="1" applyAlignment="1" applyProtection="1">
      <alignment horizontal="center" vertical="center"/>
    </xf>
    <xf numFmtId="0" fontId="17" fillId="0" borderId="24" xfId="0" applyFont="1" applyBorder="1" applyAlignment="1" applyProtection="1">
      <alignment horizontal="center" vertical="center"/>
    </xf>
  </cellXfs>
  <cellStyles count="4">
    <cellStyle name="Comma" xfId="1" builtinId="3"/>
    <cellStyle name="Currency" xfId="3" builtinId="4"/>
    <cellStyle name="Normal" xfId="0" builtinId="0"/>
    <cellStyle name="Normal_Budget estim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25" zoomScaleNormal="100" workbookViewId="0">
      <selection activeCell="B9" sqref="B9"/>
    </sheetView>
  </sheetViews>
  <sheetFormatPr defaultRowHeight="15" x14ac:dyDescent="0.25"/>
  <cols>
    <col min="1" max="1" width="3.140625" customWidth="1"/>
    <col min="2" max="2" width="81.28515625" customWidth="1"/>
    <col min="3" max="3" width="27.7109375" customWidth="1"/>
    <col min="4" max="4" width="31.7109375" customWidth="1"/>
  </cols>
  <sheetData>
    <row r="1" spans="1:2" s="6" customFormat="1" x14ac:dyDescent="0.25">
      <c r="A1" s="28" t="s">
        <v>93</v>
      </c>
    </row>
    <row r="2" spans="1:2" s="6" customFormat="1" x14ac:dyDescent="0.25">
      <c r="A2" s="28"/>
    </row>
    <row r="3" spans="1:2" x14ac:dyDescent="0.25">
      <c r="B3" s="6" t="s">
        <v>114</v>
      </c>
    </row>
    <row r="5" spans="1:2" x14ac:dyDescent="0.25">
      <c r="B5" s="1" t="s">
        <v>0</v>
      </c>
    </row>
    <row r="6" spans="1:2" x14ac:dyDescent="0.25">
      <c r="B6" s="2"/>
    </row>
    <row r="7" spans="1:2" ht="51" x14ac:dyDescent="0.25">
      <c r="B7" s="3" t="s">
        <v>1</v>
      </c>
    </row>
    <row r="8" spans="1:2" x14ac:dyDescent="0.25">
      <c r="B8" s="1"/>
    </row>
    <row r="9" spans="1:2" x14ac:dyDescent="0.25">
      <c r="B9" s="1" t="s">
        <v>2</v>
      </c>
    </row>
    <row r="10" spans="1:2" x14ac:dyDescent="0.25">
      <c r="B10" s="1"/>
    </row>
    <row r="11" spans="1:2" x14ac:dyDescent="0.25">
      <c r="B11" s="1" t="s">
        <v>3</v>
      </c>
    </row>
    <row r="12" spans="1:2" x14ac:dyDescent="0.25">
      <c r="B12" s="4"/>
    </row>
    <row r="13" spans="1:2" ht="25.5" x14ac:dyDescent="0.25">
      <c r="A13" s="3" t="s">
        <v>4</v>
      </c>
      <c r="B13" s="3" t="s">
        <v>5</v>
      </c>
    </row>
    <row r="14" spans="1:2" x14ac:dyDescent="0.25">
      <c r="B14" s="3"/>
    </row>
    <row r="15" spans="1:2" ht="38.25" x14ac:dyDescent="0.25">
      <c r="A15" s="3" t="s">
        <v>10</v>
      </c>
      <c r="B15" s="3" t="s">
        <v>90</v>
      </c>
    </row>
    <row r="16" spans="1:2" x14ac:dyDescent="0.25">
      <c r="B16" s="3"/>
    </row>
    <row r="17" spans="1:2" ht="38.25" x14ac:dyDescent="0.25">
      <c r="A17" s="3" t="s">
        <v>11</v>
      </c>
      <c r="B17" s="3" t="s">
        <v>6</v>
      </c>
    </row>
    <row r="18" spans="1:2" x14ac:dyDescent="0.25">
      <c r="B18" s="3"/>
    </row>
    <row r="19" spans="1:2" x14ac:dyDescent="0.25">
      <c r="A19" s="3" t="s">
        <v>12</v>
      </c>
      <c r="B19" s="3" t="s">
        <v>76</v>
      </c>
    </row>
    <row r="20" spans="1:2" x14ac:dyDescent="0.25">
      <c r="B20" s="3"/>
    </row>
    <row r="21" spans="1:2" ht="38.25" x14ac:dyDescent="0.25">
      <c r="A21" s="3" t="s">
        <v>13</v>
      </c>
      <c r="B21" s="3" t="s">
        <v>77</v>
      </c>
    </row>
    <row r="22" spans="1:2" x14ac:dyDescent="0.25">
      <c r="B22" s="3"/>
    </row>
    <row r="23" spans="1:2" ht="25.5" x14ac:dyDescent="0.25">
      <c r="A23" s="3" t="s">
        <v>14</v>
      </c>
      <c r="B23" s="3" t="s">
        <v>7</v>
      </c>
    </row>
    <row r="24" spans="1:2" x14ac:dyDescent="0.25">
      <c r="B24" s="3"/>
    </row>
    <row r="25" spans="1:2" ht="25.5" x14ac:dyDescent="0.25">
      <c r="A25" s="3" t="s">
        <v>15</v>
      </c>
      <c r="B25" s="3" t="s">
        <v>78</v>
      </c>
    </row>
    <row r="27" spans="1:2" x14ac:dyDescent="0.25">
      <c r="A27" s="3" t="s">
        <v>16</v>
      </c>
      <c r="B27" s="3" t="s">
        <v>8</v>
      </c>
    </row>
    <row r="29" spans="1:2" x14ac:dyDescent="0.25">
      <c r="A29" s="3" t="s">
        <v>17</v>
      </c>
      <c r="B29" s="3" t="s">
        <v>9</v>
      </c>
    </row>
    <row r="31" spans="1:2" x14ac:dyDescent="0.25">
      <c r="A31" s="3" t="s">
        <v>18</v>
      </c>
      <c r="B31" s="3" t="s">
        <v>22</v>
      </c>
    </row>
    <row r="32" spans="1:2" x14ac:dyDescent="0.25">
      <c r="B32" s="3"/>
    </row>
    <row r="33" spans="1:2" x14ac:dyDescent="0.25">
      <c r="A33" s="3" t="s">
        <v>19</v>
      </c>
      <c r="B33" s="3" t="s">
        <v>23</v>
      </c>
    </row>
    <row r="35" spans="1:2" x14ac:dyDescent="0.25">
      <c r="A35" s="3" t="s">
        <v>20</v>
      </c>
      <c r="B35" s="3" t="s">
        <v>24</v>
      </c>
    </row>
    <row r="37" spans="1:2" x14ac:dyDescent="0.25">
      <c r="A37" s="3" t="s">
        <v>21</v>
      </c>
      <c r="B37" s="3" t="s">
        <v>25</v>
      </c>
    </row>
    <row r="38" spans="1:2" x14ac:dyDescent="0.25">
      <c r="A38" s="3"/>
      <c r="B38" s="3"/>
    </row>
    <row r="39" spans="1:2" x14ac:dyDescent="0.25">
      <c r="A39" s="3"/>
      <c r="B39" s="5"/>
    </row>
    <row r="40" spans="1:2" x14ac:dyDescent="0.25">
      <c r="B40" t="s">
        <v>30</v>
      </c>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29" zoomScaleNormal="100" workbookViewId="0">
      <selection activeCell="B44" sqref="B7:D44"/>
    </sheetView>
  </sheetViews>
  <sheetFormatPr defaultRowHeight="15" x14ac:dyDescent="0.25"/>
  <cols>
    <col min="1" max="1" width="5.28515625" customWidth="1"/>
    <col min="6" max="6" width="11.7109375" bestFit="1" customWidth="1"/>
  </cols>
  <sheetData>
    <row r="1" spans="1:9" x14ac:dyDescent="0.25">
      <c r="A1" s="6" t="s">
        <v>93</v>
      </c>
    </row>
    <row r="2" spans="1:9" x14ac:dyDescent="0.25">
      <c r="A2" s="6"/>
    </row>
    <row r="3" spans="1:9" x14ac:dyDescent="0.25">
      <c r="A3" s="6"/>
      <c r="B3" s="6" t="s">
        <v>115</v>
      </c>
    </row>
    <row r="5" spans="1:9" x14ac:dyDescent="0.25">
      <c r="B5" s="6" t="s">
        <v>82</v>
      </c>
    </row>
    <row r="6" spans="1:9" x14ac:dyDescent="0.25">
      <c r="E6" s="37" t="s">
        <v>49</v>
      </c>
      <c r="F6" s="38" t="s">
        <v>50</v>
      </c>
      <c r="G6" s="38" t="s">
        <v>51</v>
      </c>
      <c r="H6" s="38" t="s">
        <v>52</v>
      </c>
      <c r="I6" s="33"/>
    </row>
    <row r="7" spans="1:9" x14ac:dyDescent="0.25">
      <c r="B7" s="29" t="s">
        <v>33</v>
      </c>
      <c r="C7" s="30"/>
      <c r="E7" s="33"/>
      <c r="F7" s="34"/>
      <c r="G7" s="34"/>
      <c r="H7" s="34"/>
      <c r="I7" s="33"/>
    </row>
    <row r="8" spans="1:9" x14ac:dyDescent="0.25">
      <c r="B8" s="33"/>
      <c r="C8" s="30"/>
      <c r="E8" s="33"/>
      <c r="F8" s="34"/>
      <c r="G8" s="34"/>
      <c r="H8" s="34"/>
      <c r="I8" s="33"/>
    </row>
    <row r="9" spans="1:9" x14ac:dyDescent="0.25">
      <c r="B9" s="29" t="s">
        <v>32</v>
      </c>
      <c r="C9" s="30"/>
      <c r="E9" s="33"/>
      <c r="F9" s="34"/>
      <c r="G9" s="34"/>
      <c r="H9" s="34"/>
      <c r="I9" s="33"/>
    </row>
    <row r="10" spans="1:9" x14ac:dyDescent="0.25">
      <c r="B10" s="29"/>
      <c r="C10" s="30"/>
      <c r="E10" s="33"/>
      <c r="F10" s="34"/>
      <c r="G10" s="34"/>
      <c r="H10" s="34"/>
      <c r="I10" s="33"/>
    </row>
    <row r="11" spans="1:9" x14ac:dyDescent="0.25">
      <c r="B11" s="29" t="s">
        <v>34</v>
      </c>
      <c r="C11" s="30"/>
      <c r="E11" s="33"/>
      <c r="F11" s="34"/>
      <c r="G11" s="34"/>
      <c r="H11" s="34"/>
      <c r="I11" s="33"/>
    </row>
    <row r="12" spans="1:9" x14ac:dyDescent="0.25">
      <c r="B12" s="29"/>
      <c r="C12" s="30"/>
      <c r="E12" s="33"/>
      <c r="F12" s="34"/>
      <c r="G12" s="34"/>
      <c r="H12" s="34"/>
      <c r="I12" s="33"/>
    </row>
    <row r="13" spans="1:9" x14ac:dyDescent="0.25">
      <c r="B13" s="29" t="s">
        <v>35</v>
      </c>
      <c r="C13" s="30"/>
      <c r="E13" s="33"/>
      <c r="F13" s="34"/>
      <c r="G13" s="34"/>
      <c r="H13" s="34"/>
      <c r="I13" s="33"/>
    </row>
    <row r="14" spans="1:9" x14ac:dyDescent="0.25">
      <c r="B14" s="29"/>
      <c r="C14" s="30"/>
      <c r="E14" s="33"/>
      <c r="F14" s="34"/>
      <c r="G14" s="34"/>
      <c r="H14" s="34"/>
      <c r="I14" s="33"/>
    </row>
    <row r="15" spans="1:9" x14ac:dyDescent="0.25">
      <c r="B15" s="29" t="s">
        <v>36</v>
      </c>
      <c r="C15" s="30"/>
      <c r="E15" s="33"/>
      <c r="F15" s="34"/>
      <c r="G15" s="34"/>
      <c r="H15" s="34"/>
      <c r="I15" s="33"/>
    </row>
    <row r="16" spans="1:9" x14ac:dyDescent="0.25">
      <c r="B16" s="29"/>
      <c r="C16" s="30"/>
      <c r="E16" s="33"/>
      <c r="F16" s="34"/>
      <c r="G16" s="34"/>
      <c r="H16" s="34"/>
      <c r="I16" s="33"/>
    </row>
    <row r="17" spans="2:9" x14ac:dyDescent="0.25">
      <c r="B17" s="29" t="s">
        <v>37</v>
      </c>
      <c r="C17" s="30"/>
      <c r="E17" s="33"/>
      <c r="F17" s="34"/>
      <c r="G17" s="34"/>
      <c r="H17" s="34"/>
      <c r="I17" s="33"/>
    </row>
    <row r="18" spans="2:9" x14ac:dyDescent="0.25">
      <c r="B18" s="29"/>
      <c r="C18" s="30"/>
      <c r="E18" s="33"/>
      <c r="F18" s="34"/>
      <c r="G18" s="34"/>
      <c r="H18" s="34"/>
      <c r="I18" s="33"/>
    </row>
    <row r="19" spans="2:9" x14ac:dyDescent="0.25">
      <c r="B19" s="29" t="s">
        <v>48</v>
      </c>
      <c r="C19" s="30"/>
      <c r="E19" s="33"/>
      <c r="F19" s="34"/>
      <c r="G19" s="34"/>
      <c r="H19" s="34"/>
      <c r="I19" s="33"/>
    </row>
    <row r="20" spans="2:9" x14ac:dyDescent="0.25">
      <c r="B20" s="29"/>
      <c r="C20" s="30"/>
      <c r="E20" s="33"/>
      <c r="F20" s="34"/>
      <c r="G20" s="34"/>
      <c r="H20" s="34"/>
      <c r="I20" s="33"/>
    </row>
    <row r="21" spans="2:9" x14ac:dyDescent="0.25">
      <c r="B21" s="29" t="s">
        <v>47</v>
      </c>
      <c r="C21" s="30"/>
      <c r="E21" s="33"/>
      <c r="F21" s="34"/>
      <c r="G21" s="34"/>
      <c r="H21" s="34"/>
      <c r="I21" s="33"/>
    </row>
    <row r="22" spans="2:9" x14ac:dyDescent="0.25">
      <c r="B22" s="29"/>
      <c r="C22" s="30"/>
      <c r="E22" s="33"/>
      <c r="F22" s="34"/>
      <c r="G22" s="34"/>
      <c r="H22" s="34"/>
      <c r="I22" s="33"/>
    </row>
    <row r="23" spans="2:9" x14ac:dyDescent="0.25">
      <c r="B23" s="31" t="s">
        <v>38</v>
      </c>
      <c r="C23" s="30"/>
      <c r="E23" s="33"/>
      <c r="F23" s="34"/>
      <c r="G23" s="34"/>
      <c r="H23" s="34"/>
      <c r="I23" s="33"/>
    </row>
    <row r="24" spans="2:9" x14ac:dyDescent="0.25">
      <c r="B24" s="31"/>
      <c r="C24" s="30"/>
      <c r="E24" s="33"/>
      <c r="F24" s="34"/>
      <c r="G24" s="34"/>
      <c r="H24" s="34"/>
      <c r="I24" s="33"/>
    </row>
    <row r="25" spans="2:9" x14ac:dyDescent="0.25">
      <c r="B25" s="161" t="s">
        <v>39</v>
      </c>
      <c r="C25" s="162"/>
      <c r="D25" s="32"/>
      <c r="E25" s="33"/>
      <c r="F25" s="34"/>
      <c r="G25" s="34"/>
      <c r="H25" s="34"/>
      <c r="I25" s="33"/>
    </row>
    <row r="26" spans="2:9" x14ac:dyDescent="0.25">
      <c r="B26" s="31"/>
      <c r="C26" s="30"/>
      <c r="E26" s="33"/>
      <c r="F26" s="34"/>
      <c r="G26" s="34"/>
      <c r="H26" s="34"/>
      <c r="I26" s="33"/>
    </row>
    <row r="27" spans="2:9" x14ac:dyDescent="0.25">
      <c r="B27" s="31" t="s">
        <v>40</v>
      </c>
      <c r="C27" s="30"/>
      <c r="E27" s="33"/>
      <c r="F27" s="34"/>
      <c r="G27" s="34"/>
      <c r="H27" s="34"/>
      <c r="I27" s="33"/>
    </row>
    <row r="28" spans="2:9" x14ac:dyDescent="0.25">
      <c r="B28" s="31"/>
      <c r="C28" s="30"/>
      <c r="E28" s="33"/>
      <c r="F28" s="34"/>
      <c r="G28" s="34"/>
      <c r="H28" s="34"/>
      <c r="I28" s="33"/>
    </row>
    <row r="29" spans="2:9" x14ac:dyDescent="0.25">
      <c r="B29" s="31" t="s">
        <v>41</v>
      </c>
      <c r="C29" s="30"/>
      <c r="E29" s="33"/>
      <c r="F29" s="34"/>
      <c r="G29" s="34"/>
      <c r="H29" s="34"/>
      <c r="I29" s="33"/>
    </row>
    <row r="30" spans="2:9" x14ac:dyDescent="0.25">
      <c r="B30" s="31"/>
      <c r="C30" s="30"/>
      <c r="E30" s="33"/>
      <c r="F30" s="34"/>
      <c r="G30" s="34"/>
      <c r="H30" s="34"/>
      <c r="I30" s="33"/>
    </row>
    <row r="31" spans="2:9" x14ac:dyDescent="0.25">
      <c r="B31" s="29" t="s">
        <v>42</v>
      </c>
      <c r="C31" s="30"/>
      <c r="E31" s="33"/>
      <c r="F31" s="34"/>
      <c r="G31" s="34"/>
      <c r="H31" s="34"/>
      <c r="I31" s="33"/>
    </row>
    <row r="32" spans="2:9" x14ac:dyDescent="0.25">
      <c r="B32" s="29"/>
      <c r="C32" s="30"/>
      <c r="E32" s="33"/>
      <c r="F32" s="34"/>
      <c r="G32" s="34"/>
      <c r="H32" s="34"/>
      <c r="I32" s="33"/>
    </row>
    <row r="33" spans="2:9" ht="29.45" customHeight="1" x14ac:dyDescent="0.25">
      <c r="B33" s="163" t="s">
        <v>43</v>
      </c>
      <c r="C33" s="164"/>
      <c r="D33" s="164"/>
      <c r="E33" s="33"/>
      <c r="F33" s="34"/>
      <c r="G33" s="34"/>
      <c r="H33" s="34"/>
      <c r="I33" s="33"/>
    </row>
    <row r="34" spans="2:9" x14ac:dyDescent="0.25">
      <c r="B34" s="31"/>
      <c r="C34" s="30"/>
      <c r="E34" s="33"/>
      <c r="F34" s="34"/>
      <c r="G34" s="34"/>
      <c r="H34" s="34"/>
      <c r="I34" s="33"/>
    </row>
    <row r="35" spans="2:9" x14ac:dyDescent="0.25">
      <c r="B35" s="31" t="s">
        <v>44</v>
      </c>
      <c r="C35" s="30"/>
      <c r="E35" s="33"/>
      <c r="F35" s="34"/>
      <c r="G35" s="34"/>
      <c r="H35" s="34"/>
      <c r="I35" s="33"/>
    </row>
    <row r="36" spans="2:9" x14ac:dyDescent="0.25">
      <c r="B36" s="31"/>
      <c r="C36" s="30"/>
      <c r="E36" s="33"/>
      <c r="F36" s="34"/>
      <c r="G36" s="34"/>
      <c r="H36" s="34"/>
      <c r="I36" s="33"/>
    </row>
    <row r="37" spans="2:9" x14ac:dyDescent="0.25">
      <c r="B37" s="31" t="s">
        <v>45</v>
      </c>
      <c r="C37" s="30"/>
      <c r="E37" s="33"/>
      <c r="F37" s="34"/>
      <c r="G37" s="34"/>
      <c r="H37" s="34"/>
      <c r="I37" s="33"/>
    </row>
    <row r="38" spans="2:9" x14ac:dyDescent="0.25">
      <c r="B38" s="31"/>
      <c r="C38" s="30"/>
      <c r="E38" s="33"/>
      <c r="F38" s="34"/>
      <c r="G38" s="34"/>
      <c r="H38" s="34"/>
      <c r="I38" s="33"/>
    </row>
    <row r="39" spans="2:9" x14ac:dyDescent="0.25">
      <c r="B39" s="31" t="s">
        <v>46</v>
      </c>
      <c r="C39" s="30"/>
      <c r="E39" s="33"/>
      <c r="F39" s="34"/>
      <c r="G39" s="34"/>
      <c r="H39" s="34"/>
      <c r="I39" s="33"/>
    </row>
    <row r="40" spans="2:9" x14ac:dyDescent="0.25">
      <c r="B40" s="33"/>
      <c r="E40" s="33"/>
      <c r="F40" s="34"/>
      <c r="G40" s="34"/>
      <c r="H40" s="34"/>
      <c r="I40" s="33"/>
    </row>
    <row r="41" spans="2:9" x14ac:dyDescent="0.25">
      <c r="B41" s="31" t="s">
        <v>80</v>
      </c>
      <c r="C41" s="30"/>
      <c r="E41" s="33"/>
      <c r="F41" s="34"/>
      <c r="G41" s="34"/>
      <c r="H41" s="34"/>
      <c r="I41" s="33"/>
    </row>
    <row r="42" spans="2:9" x14ac:dyDescent="0.25">
      <c r="B42" s="33"/>
      <c r="E42" s="33"/>
      <c r="F42" s="34"/>
      <c r="G42" s="34"/>
      <c r="H42" s="34"/>
      <c r="I42" s="33"/>
    </row>
    <row r="43" spans="2:9" x14ac:dyDescent="0.25">
      <c r="B43" s="33"/>
      <c r="E43" s="33"/>
      <c r="F43" s="34"/>
      <c r="G43" s="34"/>
      <c r="H43" s="34"/>
      <c r="I43" s="33"/>
    </row>
    <row r="44" spans="2:9" x14ac:dyDescent="0.25">
      <c r="B44" s="33"/>
      <c r="E44" s="33"/>
      <c r="F44" s="34"/>
      <c r="G44" s="34"/>
      <c r="H44" s="34"/>
      <c r="I44" s="33"/>
    </row>
    <row r="45" spans="2:9" x14ac:dyDescent="0.25">
      <c r="B45" s="33"/>
      <c r="E45" s="33"/>
      <c r="F45" s="34"/>
      <c r="G45" s="34"/>
      <c r="H45" s="34"/>
      <c r="I45" s="33"/>
    </row>
    <row r="46" spans="2:9" x14ac:dyDescent="0.25">
      <c r="B46" s="33"/>
      <c r="E46" s="33"/>
      <c r="F46" s="34"/>
      <c r="G46" s="34"/>
      <c r="H46" s="34"/>
      <c r="I46" s="33"/>
    </row>
    <row r="47" spans="2:9" ht="15.75" thickBot="1" x14ac:dyDescent="0.3">
      <c r="D47" s="36" t="s">
        <v>53</v>
      </c>
      <c r="E47" s="35">
        <f>SUM(E7:E45)</f>
        <v>0</v>
      </c>
      <c r="F47" s="35">
        <f>SUM(F7:F45)</f>
        <v>0</v>
      </c>
      <c r="G47" s="35">
        <f>SUM(G7:G45)</f>
        <v>0</v>
      </c>
      <c r="H47" s="35">
        <f>SUM(H7:H45)</f>
        <v>0</v>
      </c>
      <c r="I47" s="33"/>
    </row>
    <row r="49" spans="2:2" x14ac:dyDescent="0.25">
      <c r="B49" t="s">
        <v>54</v>
      </c>
    </row>
  </sheetData>
  <mergeCells count="2">
    <mergeCell ref="B25:C25"/>
    <mergeCell ref="B33:D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view="pageBreakPreview" topLeftCell="A7" zoomScale="60" zoomScaleNormal="100" workbookViewId="0">
      <selection activeCell="H44" sqref="H44"/>
    </sheetView>
  </sheetViews>
  <sheetFormatPr defaultRowHeight="15" x14ac:dyDescent="0.25"/>
  <cols>
    <col min="1" max="1" width="3.28515625" style="20" customWidth="1"/>
    <col min="2" max="2" width="48.28515625" style="9" customWidth="1"/>
    <col min="3" max="3" width="6.28515625" customWidth="1"/>
    <col min="4" max="4" width="4.7109375" style="5" customWidth="1"/>
    <col min="5" max="5" width="7.7109375" style="5" customWidth="1"/>
    <col min="6" max="6" width="11.28515625" style="14" bestFit="1" customWidth="1"/>
  </cols>
  <sheetData>
    <row r="1" spans="1:6" s="6" customFormat="1" x14ac:dyDescent="0.25">
      <c r="A1" s="25" t="s">
        <v>93</v>
      </c>
      <c r="B1" s="10"/>
      <c r="D1" s="26"/>
      <c r="E1" s="26"/>
      <c r="F1" s="27"/>
    </row>
    <row r="2" spans="1:6" s="6" customFormat="1" x14ac:dyDescent="0.25">
      <c r="A2" s="25"/>
      <c r="B2" s="10"/>
      <c r="D2" s="26"/>
      <c r="E2" s="26"/>
      <c r="F2" s="27"/>
    </row>
    <row r="3" spans="1:6" x14ac:dyDescent="0.25">
      <c r="B3" s="6" t="s">
        <v>132</v>
      </c>
    </row>
    <row r="4" spans="1:6" x14ac:dyDescent="0.25">
      <c r="B4" s="6"/>
    </row>
    <row r="5" spans="1:6" x14ac:dyDescent="0.25">
      <c r="B5" s="6" t="s">
        <v>85</v>
      </c>
    </row>
    <row r="6" spans="1:6" x14ac:dyDescent="0.25">
      <c r="B6" s="22" t="s">
        <v>116</v>
      </c>
    </row>
    <row r="7" spans="1:6" ht="19.899999999999999" customHeight="1" x14ac:dyDescent="0.25">
      <c r="B7" s="43" t="s">
        <v>58</v>
      </c>
      <c r="E7" s="5" t="s">
        <v>26</v>
      </c>
      <c r="F7" s="15" t="s">
        <v>52</v>
      </c>
    </row>
    <row r="8" spans="1:6" x14ac:dyDescent="0.25">
      <c r="E8" s="5" t="s">
        <v>27</v>
      </c>
      <c r="F8" s="15" t="s">
        <v>27</v>
      </c>
    </row>
    <row r="9" spans="1:6" ht="7.9" customHeight="1" x14ac:dyDescent="0.25">
      <c r="F9" s="15"/>
    </row>
    <row r="10" spans="1:6" x14ac:dyDescent="0.25">
      <c r="A10" s="20">
        <v>1</v>
      </c>
      <c r="B10" s="9" t="s">
        <v>131</v>
      </c>
      <c r="C10">
        <v>1</v>
      </c>
      <c r="D10" s="5" t="s">
        <v>59</v>
      </c>
      <c r="F10" s="14">
        <f t="shared" ref="F10:F16" si="0">C10*E10</f>
        <v>0</v>
      </c>
    </row>
    <row r="11" spans="1:6" x14ac:dyDescent="0.25">
      <c r="F11" s="14">
        <f t="shared" si="0"/>
        <v>0</v>
      </c>
    </row>
    <row r="12" spans="1:6" x14ac:dyDescent="0.25">
      <c r="A12" s="20">
        <v>2</v>
      </c>
      <c r="B12" s="9" t="s">
        <v>117</v>
      </c>
      <c r="C12">
        <v>1</v>
      </c>
      <c r="D12" s="8" t="s">
        <v>59</v>
      </c>
      <c r="F12" s="14">
        <f t="shared" si="0"/>
        <v>0</v>
      </c>
    </row>
    <row r="13" spans="1:6" x14ac:dyDescent="0.25">
      <c r="D13" s="8"/>
      <c r="F13" s="14">
        <f t="shared" si="0"/>
        <v>0</v>
      </c>
    </row>
    <row r="14" spans="1:6" ht="30" x14ac:dyDescent="0.25">
      <c r="A14" s="20">
        <v>3</v>
      </c>
      <c r="B14" s="9" t="s">
        <v>118</v>
      </c>
      <c r="C14">
        <v>4</v>
      </c>
      <c r="D14" s="5" t="s">
        <v>60</v>
      </c>
      <c r="F14" s="14">
        <f>C14*E14</f>
        <v>0</v>
      </c>
    </row>
    <row r="15" spans="1:6" x14ac:dyDescent="0.25">
      <c r="D15" s="8"/>
      <c r="F15" s="14">
        <f t="shared" si="0"/>
        <v>0</v>
      </c>
    </row>
    <row r="16" spans="1:6" ht="30" x14ac:dyDescent="0.25">
      <c r="A16" s="20">
        <v>4</v>
      </c>
      <c r="B16" s="9" t="s">
        <v>119</v>
      </c>
      <c r="C16">
        <v>2</v>
      </c>
      <c r="D16" s="8" t="s">
        <v>70</v>
      </c>
      <c r="F16" s="14">
        <f t="shared" si="0"/>
        <v>0</v>
      </c>
    </row>
    <row r="17" spans="1:6" x14ac:dyDescent="0.25">
      <c r="D17" s="8"/>
      <c r="F17" s="14">
        <f>C17*E17</f>
        <v>0</v>
      </c>
    </row>
    <row r="18" spans="1:6" x14ac:dyDescent="0.25">
      <c r="A18" s="20">
        <v>5</v>
      </c>
      <c r="B18" s="9" t="s">
        <v>120</v>
      </c>
      <c r="C18">
        <v>5</v>
      </c>
      <c r="D18" s="8" t="s">
        <v>28</v>
      </c>
      <c r="E18" s="50"/>
    </row>
    <row r="19" spans="1:6" x14ac:dyDescent="0.25">
      <c r="D19" s="8"/>
      <c r="F19" s="14">
        <f>F17*C19</f>
        <v>0</v>
      </c>
    </row>
    <row r="20" spans="1:6" x14ac:dyDescent="0.25">
      <c r="A20" s="20">
        <v>6</v>
      </c>
      <c r="B20" s="9" t="s">
        <v>121</v>
      </c>
      <c r="C20">
        <v>4</v>
      </c>
      <c r="D20" s="8" t="s">
        <v>28</v>
      </c>
      <c r="F20" s="14">
        <f t="shared" ref="F20:F32" si="1">C20*E20</f>
        <v>0</v>
      </c>
    </row>
    <row r="21" spans="1:6" x14ac:dyDescent="0.25">
      <c r="D21" s="8"/>
      <c r="E21"/>
      <c r="F21" s="14">
        <f t="shared" si="1"/>
        <v>0</v>
      </c>
    </row>
    <row r="22" spans="1:6" ht="30" x14ac:dyDescent="0.25">
      <c r="A22" s="20">
        <v>7</v>
      </c>
      <c r="B22" s="11" t="s">
        <v>122</v>
      </c>
      <c r="C22">
        <v>4</v>
      </c>
      <c r="D22" s="5" t="s">
        <v>86</v>
      </c>
      <c r="F22" s="14">
        <f t="shared" si="1"/>
        <v>0</v>
      </c>
    </row>
    <row r="23" spans="1:6" x14ac:dyDescent="0.25">
      <c r="F23" s="14">
        <f t="shared" si="1"/>
        <v>0</v>
      </c>
    </row>
    <row r="24" spans="1:6" ht="45" x14ac:dyDescent="0.25">
      <c r="A24" s="20">
        <v>8</v>
      </c>
      <c r="B24" s="9" t="s">
        <v>124</v>
      </c>
      <c r="C24">
        <v>16</v>
      </c>
      <c r="D24" s="5" t="s">
        <v>60</v>
      </c>
      <c r="F24" s="14">
        <f t="shared" si="1"/>
        <v>0</v>
      </c>
    </row>
    <row r="25" spans="1:6" x14ac:dyDescent="0.25">
      <c r="F25" s="14">
        <f t="shared" si="1"/>
        <v>0</v>
      </c>
    </row>
    <row r="26" spans="1:6" x14ac:dyDescent="0.25">
      <c r="A26" s="20">
        <v>9</v>
      </c>
      <c r="B26" s="9" t="s">
        <v>123</v>
      </c>
      <c r="C26">
        <v>3</v>
      </c>
      <c r="D26" s="5" t="s">
        <v>70</v>
      </c>
      <c r="F26" s="14">
        <f t="shared" si="1"/>
        <v>0</v>
      </c>
    </row>
    <row r="27" spans="1:6" x14ac:dyDescent="0.25">
      <c r="F27" s="14">
        <f t="shared" si="1"/>
        <v>0</v>
      </c>
    </row>
    <row r="28" spans="1:6" ht="30" x14ac:dyDescent="0.25">
      <c r="A28" s="20">
        <v>10</v>
      </c>
      <c r="B28" s="21" t="s">
        <v>125</v>
      </c>
      <c r="C28">
        <v>8</v>
      </c>
      <c r="D28" s="5" t="s">
        <v>86</v>
      </c>
      <c r="F28" s="14">
        <f t="shared" si="1"/>
        <v>0</v>
      </c>
    </row>
    <row r="29" spans="1:6" x14ac:dyDescent="0.25">
      <c r="B29" s="21"/>
      <c r="F29" s="14">
        <f t="shared" si="1"/>
        <v>0</v>
      </c>
    </row>
    <row r="30" spans="1:6" x14ac:dyDescent="0.25">
      <c r="A30" s="20">
        <v>11</v>
      </c>
      <c r="B30" s="45" t="s">
        <v>126</v>
      </c>
      <c r="C30">
        <v>8</v>
      </c>
      <c r="D30" s="5" t="s">
        <v>86</v>
      </c>
      <c r="F30" s="14">
        <f t="shared" si="1"/>
        <v>0</v>
      </c>
    </row>
    <row r="31" spans="1:6" x14ac:dyDescent="0.25">
      <c r="F31" s="14">
        <f t="shared" si="1"/>
        <v>0</v>
      </c>
    </row>
    <row r="32" spans="1:6" ht="30" x14ac:dyDescent="0.25">
      <c r="A32" s="20">
        <v>12</v>
      </c>
      <c r="B32" s="9" t="s">
        <v>129</v>
      </c>
      <c r="C32" s="86">
        <v>72</v>
      </c>
      <c r="D32" s="87" t="s">
        <v>29</v>
      </c>
      <c r="F32" s="14">
        <f t="shared" si="1"/>
        <v>0</v>
      </c>
    </row>
    <row r="33" spans="1:6" x14ac:dyDescent="0.25">
      <c r="C33" s="23"/>
      <c r="D33" s="20"/>
    </row>
    <row r="34" spans="1:6" x14ac:dyDescent="0.25">
      <c r="A34" s="20">
        <v>13</v>
      </c>
      <c r="B34" s="21" t="s">
        <v>61</v>
      </c>
      <c r="C34">
        <v>50</v>
      </c>
      <c r="D34" s="5" t="s">
        <v>88</v>
      </c>
      <c r="F34" s="14">
        <f>C34*E34</f>
        <v>0</v>
      </c>
    </row>
    <row r="35" spans="1:6" x14ac:dyDescent="0.25">
      <c r="B35" s="21"/>
      <c r="F35" s="14">
        <f>C35*E35</f>
        <v>0</v>
      </c>
    </row>
    <row r="36" spans="1:6" ht="45" x14ac:dyDescent="0.25">
      <c r="A36" s="20">
        <v>14</v>
      </c>
      <c r="B36" s="45" t="s">
        <v>127</v>
      </c>
      <c r="C36">
        <v>4</v>
      </c>
      <c r="D36" s="5" t="s">
        <v>86</v>
      </c>
      <c r="F36" s="14">
        <f>C36*E36</f>
        <v>0</v>
      </c>
    </row>
    <row r="37" spans="1:6" x14ac:dyDescent="0.25">
      <c r="B37" s="45"/>
    </row>
    <row r="38" spans="1:6" ht="30" x14ac:dyDescent="0.25">
      <c r="A38" s="20">
        <v>15</v>
      </c>
      <c r="B38" s="45" t="s">
        <v>128</v>
      </c>
      <c r="C38">
        <v>4</v>
      </c>
      <c r="D38" s="5" t="s">
        <v>86</v>
      </c>
      <c r="F38" s="14">
        <f t="shared" ref="F38:F44" si="2">C38*E38</f>
        <v>0</v>
      </c>
    </row>
    <row r="39" spans="1:6" x14ac:dyDescent="0.25">
      <c r="B39" s="45"/>
      <c r="F39" s="14">
        <f t="shared" si="2"/>
        <v>0</v>
      </c>
    </row>
    <row r="40" spans="1:6" ht="14.45" customHeight="1" x14ac:dyDescent="0.25">
      <c r="A40" s="20">
        <v>16</v>
      </c>
      <c r="B40" s="45" t="s">
        <v>130</v>
      </c>
      <c r="C40">
        <v>8</v>
      </c>
      <c r="D40" s="5" t="s">
        <v>29</v>
      </c>
      <c r="F40" s="14">
        <f t="shared" si="2"/>
        <v>0</v>
      </c>
    </row>
    <row r="41" spans="1:6" x14ac:dyDescent="0.25">
      <c r="B41" s="45"/>
      <c r="F41" s="14">
        <f t="shared" si="2"/>
        <v>0</v>
      </c>
    </row>
    <row r="42" spans="1:6" ht="30" x14ac:dyDescent="0.25">
      <c r="A42" s="20">
        <v>17</v>
      </c>
      <c r="B42" s="9" t="s">
        <v>79</v>
      </c>
      <c r="C42" s="23">
        <v>1</v>
      </c>
      <c r="D42" s="20" t="s">
        <v>59</v>
      </c>
      <c r="F42" s="14">
        <f t="shared" si="2"/>
        <v>0</v>
      </c>
    </row>
    <row r="43" spans="1:6" x14ac:dyDescent="0.25">
      <c r="C43" s="23"/>
      <c r="D43" s="20"/>
      <c r="F43" s="14">
        <f t="shared" si="2"/>
        <v>0</v>
      </c>
    </row>
    <row r="44" spans="1:6" x14ac:dyDescent="0.25">
      <c r="A44" s="20">
        <v>18</v>
      </c>
      <c r="B44" s="52" t="s">
        <v>91</v>
      </c>
      <c r="C44" s="53">
        <v>1</v>
      </c>
      <c r="D44" s="20" t="s">
        <v>59</v>
      </c>
      <c r="E44" s="20"/>
      <c r="F44" s="51">
        <f t="shared" si="2"/>
        <v>0</v>
      </c>
    </row>
    <row r="46" spans="1:6" x14ac:dyDescent="0.25">
      <c r="A46" s="20">
        <v>19</v>
      </c>
      <c r="B46" s="9" t="s">
        <v>62</v>
      </c>
      <c r="C46" s="54">
        <v>1</v>
      </c>
      <c r="D46" s="5" t="s">
        <v>59</v>
      </c>
      <c r="F46" s="14">
        <f>C46*E46</f>
        <v>0</v>
      </c>
    </row>
    <row r="47" spans="1:6" x14ac:dyDescent="0.25">
      <c r="B47" s="9" t="s">
        <v>63</v>
      </c>
    </row>
    <row r="48" spans="1:6" ht="30" x14ac:dyDescent="0.25">
      <c r="A48" s="20">
        <v>20</v>
      </c>
      <c r="B48" s="18" t="s">
        <v>87</v>
      </c>
    </row>
    <row r="62" spans="2:6" x14ac:dyDescent="0.25">
      <c r="F62" s="14">
        <f>C62*E62</f>
        <v>0</v>
      </c>
    </row>
    <row r="64" spans="2:6" ht="15.75" thickBot="1" x14ac:dyDescent="0.3">
      <c r="B64" s="12"/>
      <c r="C64" s="46" t="s">
        <v>65</v>
      </c>
      <c r="D64" s="8"/>
      <c r="E64" s="8"/>
      <c r="F64" s="16">
        <f>SUM(F17:F63)</f>
        <v>0</v>
      </c>
    </row>
    <row r="65" spans="2:5" x14ac:dyDescent="0.25">
      <c r="B65" s="19"/>
      <c r="C65" s="7"/>
      <c r="D65" s="8"/>
      <c r="E65" s="8"/>
    </row>
    <row r="66" spans="2:5" x14ac:dyDescent="0.25">
      <c r="B66" s="44" t="s">
        <v>64</v>
      </c>
      <c r="C66" s="7"/>
      <c r="D66" s="8"/>
      <c r="E66" s="8"/>
    </row>
    <row r="67" spans="2:5" x14ac:dyDescent="0.25">
      <c r="B67" s="13"/>
      <c r="C67" s="7"/>
      <c r="D67" s="8"/>
      <c r="E67" s="8"/>
    </row>
    <row r="68" spans="2:5" x14ac:dyDescent="0.25">
      <c r="B68" s="13"/>
      <c r="C68" s="7"/>
      <c r="D68" s="8"/>
      <c r="E68" s="8"/>
    </row>
  </sheetData>
  <pageMargins left="0.7" right="0.7" top="0.75" bottom="0.75" header="0.3" footer="0.3"/>
  <pageSetup paperSize="9" scale="89" orientation="portrait" r:id="rId1"/>
  <rowBreaks count="1" manualBreakCount="1">
    <brk id="4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60" zoomScaleNormal="100" workbookViewId="0">
      <selection activeCell="A7" sqref="A7:F18"/>
    </sheetView>
  </sheetViews>
  <sheetFormatPr defaultRowHeight="15" x14ac:dyDescent="0.25"/>
  <cols>
    <col min="1" max="1" width="4.7109375" customWidth="1"/>
    <col min="2" max="2" width="46.7109375" customWidth="1"/>
    <col min="3" max="3" width="5.7109375" customWidth="1"/>
    <col min="4" max="4" width="5.5703125" customWidth="1"/>
    <col min="6" max="6" width="8.85546875" style="14"/>
  </cols>
  <sheetData>
    <row r="1" spans="1:6" x14ac:dyDescent="0.25">
      <c r="A1" s="25" t="s">
        <v>93</v>
      </c>
      <c r="B1" s="10"/>
    </row>
    <row r="2" spans="1:6" x14ac:dyDescent="0.25">
      <c r="A2" s="25"/>
      <c r="B2" s="10"/>
    </row>
    <row r="3" spans="1:6" x14ac:dyDescent="0.25">
      <c r="A3" s="20"/>
      <c r="B3" s="6" t="s">
        <v>115</v>
      </c>
    </row>
    <row r="4" spans="1:6" x14ac:dyDescent="0.25">
      <c r="A4" s="20"/>
      <c r="B4" s="6"/>
    </row>
    <row r="5" spans="1:6" x14ac:dyDescent="0.25">
      <c r="A5" s="20"/>
      <c r="B5" s="48" t="s">
        <v>71</v>
      </c>
    </row>
    <row r="6" spans="1:6" x14ac:dyDescent="0.25">
      <c r="E6" s="49" t="s">
        <v>26</v>
      </c>
      <c r="F6" s="15" t="s">
        <v>27</v>
      </c>
    </row>
    <row r="7" spans="1:6" ht="30" x14ac:dyDescent="0.25">
      <c r="A7" s="20">
        <v>1</v>
      </c>
      <c r="B7" s="18" t="s">
        <v>67</v>
      </c>
      <c r="C7">
        <v>3</v>
      </c>
      <c r="D7" t="s">
        <v>70</v>
      </c>
      <c r="F7" s="14">
        <f>C7*E7</f>
        <v>0</v>
      </c>
    </row>
    <row r="8" spans="1:6" x14ac:dyDescent="0.25">
      <c r="A8" s="20"/>
      <c r="B8" s="9"/>
    </row>
    <row r="9" spans="1:6" ht="30" x14ac:dyDescent="0.25">
      <c r="A9" s="20">
        <v>2</v>
      </c>
      <c r="B9" s="18" t="s">
        <v>68</v>
      </c>
      <c r="C9">
        <v>3</v>
      </c>
      <c r="D9" t="s">
        <v>70</v>
      </c>
      <c r="F9" s="14">
        <f t="shared" ref="F9:F17" si="0">C9*E9</f>
        <v>0</v>
      </c>
    </row>
    <row r="10" spans="1:6" x14ac:dyDescent="0.25">
      <c r="A10" s="20"/>
      <c r="B10" s="9"/>
    </row>
    <row r="11" spans="1:6" ht="30" x14ac:dyDescent="0.25">
      <c r="A11" s="20">
        <v>3</v>
      </c>
      <c r="B11" s="18" t="s">
        <v>69</v>
      </c>
      <c r="C11">
        <v>3</v>
      </c>
      <c r="D11" t="s">
        <v>70</v>
      </c>
      <c r="F11" s="14">
        <f t="shared" si="0"/>
        <v>0</v>
      </c>
    </row>
    <row r="12" spans="1:6" x14ac:dyDescent="0.25">
      <c r="A12" s="20"/>
      <c r="B12" s="9"/>
    </row>
    <row r="13" spans="1:6" ht="45" x14ac:dyDescent="0.25">
      <c r="A13" s="20">
        <v>4</v>
      </c>
      <c r="B13" s="18" t="s">
        <v>73</v>
      </c>
      <c r="C13">
        <v>5</v>
      </c>
      <c r="D13" t="s">
        <v>28</v>
      </c>
      <c r="F13" s="14">
        <f t="shared" si="0"/>
        <v>0</v>
      </c>
    </row>
    <row r="14" spans="1:6" x14ac:dyDescent="0.25">
      <c r="A14" s="20"/>
      <c r="B14" s="9"/>
    </row>
    <row r="15" spans="1:6" ht="27.6" customHeight="1" x14ac:dyDescent="0.25">
      <c r="A15" s="20">
        <v>5</v>
      </c>
      <c r="B15" s="18" t="s">
        <v>72</v>
      </c>
      <c r="C15">
        <v>5</v>
      </c>
      <c r="D15" t="s">
        <v>28</v>
      </c>
      <c r="F15" s="14">
        <f t="shared" si="0"/>
        <v>0</v>
      </c>
    </row>
    <row r="16" spans="1:6" x14ac:dyDescent="0.25">
      <c r="A16" s="20"/>
      <c r="B16" s="18"/>
    </row>
    <row r="17" spans="1:6" ht="30" x14ac:dyDescent="0.25">
      <c r="A17" s="20">
        <v>6</v>
      </c>
      <c r="B17" s="11" t="s">
        <v>133</v>
      </c>
      <c r="C17">
        <v>1</v>
      </c>
      <c r="D17" t="s">
        <v>59</v>
      </c>
      <c r="F17" s="14">
        <f t="shared" si="0"/>
        <v>0</v>
      </c>
    </row>
    <row r="18" spans="1:6" x14ac:dyDescent="0.25">
      <c r="A18" s="20"/>
      <c r="B18" s="9"/>
    </row>
    <row r="19" spans="1:6" x14ac:dyDescent="0.25">
      <c r="F19" s="17"/>
    </row>
    <row r="20" spans="1:6" x14ac:dyDescent="0.25">
      <c r="C20" s="46" t="s">
        <v>65</v>
      </c>
      <c r="F20" s="14">
        <f>SUM(F7:F18)</f>
        <v>0</v>
      </c>
    </row>
    <row r="36" spans="2:2" x14ac:dyDescent="0.25">
      <c r="B36" s="9" t="s">
        <v>92</v>
      </c>
    </row>
  </sheetData>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zoomScaleNormal="100" workbookViewId="0">
      <selection activeCell="N16" sqref="N16"/>
    </sheetView>
  </sheetViews>
  <sheetFormatPr defaultRowHeight="15" x14ac:dyDescent="0.25"/>
  <cols>
    <col min="1" max="1" width="4" customWidth="1"/>
    <col min="2" max="2" width="39.5703125" style="9" customWidth="1"/>
    <col min="5" max="5" width="11.5703125" style="14" bestFit="1" customWidth="1"/>
    <col min="6" max="6" width="14.85546875" bestFit="1" customWidth="1"/>
  </cols>
  <sheetData>
    <row r="1" spans="1:6" x14ac:dyDescent="0.25">
      <c r="A1" s="6" t="s">
        <v>93</v>
      </c>
      <c r="B1" s="24"/>
    </row>
    <row r="2" spans="1:6" x14ac:dyDescent="0.25">
      <c r="A2" s="6"/>
      <c r="B2" s="24"/>
    </row>
    <row r="3" spans="1:6" x14ac:dyDescent="0.25">
      <c r="A3" s="6"/>
      <c r="B3" s="6" t="s">
        <v>115</v>
      </c>
    </row>
    <row r="4" spans="1:6" ht="7.9" customHeight="1" x14ac:dyDescent="0.25">
      <c r="A4" s="6"/>
      <c r="B4" s="6"/>
    </row>
    <row r="5" spans="1:6" x14ac:dyDescent="0.25">
      <c r="A5" s="6"/>
      <c r="B5" s="24" t="s">
        <v>81</v>
      </c>
    </row>
    <row r="6" spans="1:6" ht="13.15" customHeight="1" x14ac:dyDescent="0.25">
      <c r="F6" s="15" t="s">
        <v>27</v>
      </c>
    </row>
    <row r="7" spans="1:6" x14ac:dyDescent="0.25">
      <c r="B7" s="18" t="s">
        <v>31</v>
      </c>
      <c r="F7" s="14"/>
    </row>
    <row r="8" spans="1:6" x14ac:dyDescent="0.25">
      <c r="B8" s="21" t="s">
        <v>55</v>
      </c>
      <c r="F8" s="14">
        <f>Preliminaries!E47</f>
        <v>0</v>
      </c>
    </row>
    <row r="9" spans="1:6" x14ac:dyDescent="0.25">
      <c r="B9" s="21" t="s">
        <v>56</v>
      </c>
      <c r="C9" s="39"/>
      <c r="D9" s="40"/>
      <c r="F9" s="14">
        <f>Preliminaries!F47</f>
        <v>0</v>
      </c>
    </row>
    <row r="10" spans="1:6" x14ac:dyDescent="0.25">
      <c r="B10" s="21" t="s">
        <v>57</v>
      </c>
      <c r="C10" s="32"/>
      <c r="D10" s="32"/>
      <c r="F10" s="41">
        <f>Preliminaries!G47</f>
        <v>0</v>
      </c>
    </row>
    <row r="11" spans="1:6" x14ac:dyDescent="0.25">
      <c r="B11" s="21"/>
      <c r="C11" s="32"/>
      <c r="D11" s="32"/>
      <c r="F11" s="41"/>
    </row>
    <row r="12" spans="1:6" x14ac:dyDescent="0.25">
      <c r="B12" s="11" t="s">
        <v>83</v>
      </c>
      <c r="C12" s="32"/>
      <c r="D12" s="42"/>
      <c r="F12" s="41">
        <f>'Building Works'!F64</f>
        <v>0</v>
      </c>
    </row>
    <row r="13" spans="1:6" x14ac:dyDescent="0.25">
      <c r="B13" s="18"/>
      <c r="C13" s="32"/>
      <c r="D13" s="42"/>
      <c r="F13" s="41"/>
    </row>
    <row r="14" spans="1:6" x14ac:dyDescent="0.25">
      <c r="B14" s="11" t="s">
        <v>74</v>
      </c>
      <c r="C14" s="32"/>
      <c r="D14" s="42"/>
      <c r="F14" s="41">
        <f>'Additional rates'!F20</f>
        <v>0</v>
      </c>
    </row>
    <row r="15" spans="1:6" x14ac:dyDescent="0.25">
      <c r="B15" s="11"/>
      <c r="C15" s="32"/>
      <c r="D15" s="42"/>
      <c r="F15" s="41"/>
    </row>
    <row r="16" spans="1:6" x14ac:dyDescent="0.25">
      <c r="B16" s="45" t="s">
        <v>89</v>
      </c>
      <c r="C16" s="32"/>
      <c r="D16" s="42"/>
      <c r="F16" s="41">
        <v>0</v>
      </c>
    </row>
    <row r="17" spans="1:17" x14ac:dyDescent="0.25">
      <c r="B17" s="18"/>
      <c r="C17" s="32"/>
      <c r="D17" s="42"/>
      <c r="F17" s="41"/>
    </row>
    <row r="18" spans="1:17" ht="30" x14ac:dyDescent="0.25">
      <c r="B18" s="18" t="s">
        <v>84</v>
      </c>
      <c r="C18" s="32"/>
      <c r="D18" s="42"/>
      <c r="F18" s="41"/>
    </row>
    <row r="19" spans="1:17" x14ac:dyDescent="0.25">
      <c r="B19" s="18"/>
      <c r="C19" s="32"/>
      <c r="D19" s="42"/>
      <c r="F19" s="41"/>
    </row>
    <row r="20" spans="1:17" x14ac:dyDescent="0.25">
      <c r="C20" s="32"/>
      <c r="D20" s="42"/>
      <c r="F20" s="41"/>
    </row>
    <row r="21" spans="1:17" x14ac:dyDescent="0.25">
      <c r="B21" s="18"/>
      <c r="C21" s="32"/>
      <c r="D21" s="42"/>
      <c r="F21" s="41"/>
    </row>
    <row r="22" spans="1:17" x14ac:dyDescent="0.25">
      <c r="B22" s="18"/>
      <c r="C22" s="32"/>
      <c r="D22" s="42"/>
      <c r="F22" s="41"/>
    </row>
    <row r="23" spans="1:17" x14ac:dyDescent="0.25">
      <c r="C23" s="32"/>
      <c r="D23" s="32"/>
      <c r="F23" s="17"/>
    </row>
    <row r="24" spans="1:17" x14ac:dyDescent="0.25">
      <c r="C24" s="32"/>
      <c r="E24" s="32" t="s">
        <v>75</v>
      </c>
      <c r="F24" s="41">
        <f>SUM(F8:F22)</f>
        <v>0</v>
      </c>
    </row>
    <row r="25" spans="1:17" ht="7.15" customHeight="1" x14ac:dyDescent="0.25">
      <c r="C25" s="32"/>
      <c r="D25" s="32"/>
      <c r="F25" s="41"/>
    </row>
    <row r="26" spans="1:17" x14ac:dyDescent="0.25">
      <c r="B26" s="9" t="s">
        <v>66</v>
      </c>
      <c r="C26" s="32"/>
      <c r="D26" s="32"/>
      <c r="E26" s="15" t="s">
        <v>105</v>
      </c>
      <c r="F26" s="17">
        <v>0</v>
      </c>
    </row>
    <row r="27" spans="1:17" x14ac:dyDescent="0.25">
      <c r="B27" s="10"/>
      <c r="C27" s="32"/>
      <c r="E27" s="47" t="s">
        <v>104</v>
      </c>
      <c r="F27" s="82">
        <f>SUM(F24:F26)</f>
        <v>0</v>
      </c>
    </row>
    <row r="28" spans="1:17" x14ac:dyDescent="0.25">
      <c r="C28" s="32"/>
      <c r="D28" s="32"/>
      <c r="E28" s="41"/>
      <c r="F28" s="32"/>
    </row>
    <row r="29" spans="1:17" ht="14.25" customHeight="1" x14ac:dyDescent="0.25">
      <c r="A29" s="55"/>
      <c r="B29" s="63" t="s">
        <v>94</v>
      </c>
      <c r="C29" s="64"/>
      <c r="D29" s="64"/>
      <c r="E29" s="58">
        <v>1000</v>
      </c>
      <c r="F29" s="58"/>
      <c r="K29" s="59"/>
      <c r="L29" s="60"/>
      <c r="M29" s="61"/>
      <c r="N29" s="62"/>
      <c r="O29" s="62"/>
      <c r="Q29" s="65"/>
    </row>
    <row r="30" spans="1:17" ht="7.9" customHeight="1" x14ac:dyDescent="0.25">
      <c r="A30" s="55"/>
      <c r="B30" s="64"/>
      <c r="C30" s="64"/>
      <c r="D30" s="64"/>
      <c r="E30" s="58"/>
      <c r="F30" s="58"/>
      <c r="K30" s="59"/>
      <c r="L30" s="60"/>
      <c r="M30" s="61"/>
      <c r="N30" s="62"/>
      <c r="O30" s="62"/>
      <c r="Q30" s="65"/>
    </row>
    <row r="31" spans="1:17" ht="14.25" customHeight="1" x14ac:dyDescent="0.25">
      <c r="A31" s="55"/>
      <c r="B31" s="34" t="s">
        <v>95</v>
      </c>
      <c r="C31" s="34" t="s">
        <v>96</v>
      </c>
      <c r="D31" s="66">
        <v>0.15</v>
      </c>
      <c r="E31" s="83">
        <f>E29*0.15</f>
        <v>150</v>
      </c>
      <c r="F31" s="84">
        <f>E29+E31</f>
        <v>1150</v>
      </c>
      <c r="K31" s="59"/>
      <c r="L31" s="60"/>
      <c r="M31" s="61"/>
      <c r="N31" s="62"/>
      <c r="O31" s="62"/>
      <c r="Q31" s="65"/>
    </row>
    <row r="32" spans="1:17" ht="14.25" customHeight="1" x14ac:dyDescent="0.25">
      <c r="A32" s="55"/>
      <c r="B32" s="56"/>
      <c r="C32" s="64"/>
      <c r="D32" s="64"/>
      <c r="E32" s="64"/>
      <c r="F32" s="58"/>
      <c r="K32" s="59"/>
      <c r="L32" s="60"/>
      <c r="M32" s="61"/>
      <c r="N32" s="62"/>
      <c r="O32" s="62"/>
      <c r="Q32" s="65"/>
    </row>
    <row r="33" spans="1:18" ht="14.25" customHeight="1" x14ac:dyDescent="0.25">
      <c r="A33" s="55"/>
      <c r="B33" s="63" t="s">
        <v>97</v>
      </c>
      <c r="C33" s="64"/>
      <c r="D33" s="64"/>
      <c r="E33" s="58">
        <v>5000</v>
      </c>
      <c r="F33" s="58"/>
      <c r="K33" s="59"/>
      <c r="L33" s="60"/>
      <c r="M33" s="61"/>
      <c r="N33" s="62"/>
      <c r="O33" s="62"/>
      <c r="Q33" s="65"/>
      <c r="R33" s="65"/>
    </row>
    <row r="34" spans="1:18" ht="7.15" customHeight="1" x14ac:dyDescent="0.25">
      <c r="A34" s="67"/>
      <c r="B34" s="63"/>
      <c r="C34" s="67"/>
      <c r="D34" s="67"/>
      <c r="E34" s="64"/>
      <c r="F34" s="58"/>
      <c r="K34" s="59"/>
      <c r="L34" s="60"/>
      <c r="M34" s="61"/>
      <c r="N34" s="62"/>
      <c r="O34" s="62"/>
      <c r="Q34" s="65"/>
    </row>
    <row r="35" spans="1:18" ht="60" x14ac:dyDescent="0.25">
      <c r="A35" s="67"/>
      <c r="B35" s="68" t="s">
        <v>98</v>
      </c>
      <c r="C35" s="34" t="s">
        <v>96</v>
      </c>
      <c r="D35" s="85">
        <v>0.15</v>
      </c>
      <c r="E35" s="83">
        <f>E33*0.15</f>
        <v>750</v>
      </c>
      <c r="F35" s="84">
        <f>E33+E35</f>
        <v>5750</v>
      </c>
      <c r="K35" s="59"/>
      <c r="L35" s="60"/>
      <c r="M35" s="61"/>
      <c r="N35" s="62"/>
      <c r="O35" s="62"/>
      <c r="Q35" s="65"/>
    </row>
    <row r="36" spans="1:18" ht="14.25" customHeight="1" x14ac:dyDescent="0.25">
      <c r="A36" s="67"/>
      <c r="B36" s="56"/>
      <c r="C36" s="64"/>
      <c r="D36" s="64"/>
      <c r="E36" s="64"/>
      <c r="F36" s="58"/>
      <c r="K36" s="59"/>
      <c r="L36" s="60"/>
      <c r="M36" s="61"/>
      <c r="N36" s="62"/>
      <c r="O36" s="62"/>
      <c r="R36" s="65"/>
    </row>
    <row r="37" spans="1:18" ht="14.25" customHeight="1" x14ac:dyDescent="0.25">
      <c r="A37" s="67"/>
      <c r="B37" s="63" t="s">
        <v>99</v>
      </c>
      <c r="C37" s="64"/>
      <c r="D37" s="64"/>
      <c r="E37" s="58">
        <v>1000</v>
      </c>
      <c r="F37" s="58"/>
      <c r="K37" s="59"/>
      <c r="L37" s="60"/>
      <c r="M37" s="61"/>
      <c r="N37" s="62"/>
      <c r="O37" s="62"/>
    </row>
    <row r="38" spans="1:18" ht="7.15" customHeight="1" x14ac:dyDescent="0.25">
      <c r="A38" s="67"/>
      <c r="B38" s="63"/>
      <c r="C38" s="67"/>
      <c r="D38" s="67"/>
      <c r="E38" s="64"/>
      <c r="F38" s="58"/>
      <c r="K38" s="59"/>
      <c r="L38" s="60"/>
      <c r="M38" s="61"/>
      <c r="N38" s="62"/>
      <c r="O38" s="62"/>
      <c r="R38" s="65"/>
    </row>
    <row r="39" spans="1:18" ht="28.9" customHeight="1" x14ac:dyDescent="0.25">
      <c r="A39" s="67"/>
      <c r="B39" s="69" t="s">
        <v>100</v>
      </c>
      <c r="C39" s="34" t="s">
        <v>96</v>
      </c>
      <c r="D39" s="85">
        <v>0.1</v>
      </c>
      <c r="E39" s="83">
        <f>E37*0.1</f>
        <v>100</v>
      </c>
      <c r="F39" s="84">
        <f>E37+E39</f>
        <v>1100</v>
      </c>
      <c r="K39" s="59"/>
      <c r="L39" s="60"/>
      <c r="M39" s="61"/>
      <c r="N39" s="62"/>
      <c r="O39" s="62"/>
    </row>
    <row r="40" spans="1:18" ht="14.25" customHeight="1" x14ac:dyDescent="0.25">
      <c r="A40" s="67"/>
      <c r="B40" s="69"/>
      <c r="C40" s="64"/>
      <c r="D40" s="34"/>
      <c r="E40" s="34"/>
      <c r="F40" s="58"/>
      <c r="K40" s="59"/>
      <c r="L40" s="70"/>
      <c r="M40" s="61"/>
      <c r="N40" s="62"/>
      <c r="O40" s="62"/>
      <c r="R40" s="65"/>
    </row>
    <row r="41" spans="1:18" ht="14.25" customHeight="1" x14ac:dyDescent="0.25">
      <c r="A41" s="67"/>
      <c r="B41" s="63" t="s">
        <v>101</v>
      </c>
      <c r="C41" s="64"/>
      <c r="D41" s="64"/>
      <c r="E41" s="58">
        <v>1000</v>
      </c>
      <c r="F41" s="58"/>
      <c r="K41" s="59"/>
      <c r="L41" s="60"/>
      <c r="M41" s="61"/>
      <c r="N41" s="62"/>
      <c r="O41" s="62"/>
    </row>
    <row r="42" spans="1:18" ht="8.4499999999999993" customHeight="1" x14ac:dyDescent="0.25">
      <c r="A42" s="67"/>
      <c r="B42" s="63"/>
      <c r="C42" s="67"/>
      <c r="D42" s="67"/>
      <c r="E42" s="64"/>
      <c r="F42" s="58"/>
      <c r="K42" s="59"/>
      <c r="L42" s="60"/>
      <c r="M42" s="61"/>
      <c r="N42" s="62"/>
      <c r="O42" s="62"/>
    </row>
    <row r="43" spans="1:18" ht="27.6" customHeight="1" x14ac:dyDescent="0.25">
      <c r="A43" s="67"/>
      <c r="B43" s="69" t="s">
        <v>102</v>
      </c>
      <c r="C43" s="34" t="s">
        <v>96</v>
      </c>
      <c r="D43" s="85">
        <v>0.1</v>
      </c>
      <c r="E43" s="83">
        <f>E41*0.1</f>
        <v>100</v>
      </c>
      <c r="F43" s="84">
        <f>E41+E43</f>
        <v>1100</v>
      </c>
      <c r="K43" s="59"/>
      <c r="L43" s="60"/>
      <c r="M43" s="61"/>
      <c r="N43" s="62"/>
      <c r="O43" s="62"/>
      <c r="R43" s="65"/>
    </row>
    <row r="44" spans="1:18" ht="14.25" customHeight="1" x14ac:dyDescent="0.25">
      <c r="A44" s="55"/>
      <c r="B44" s="56"/>
      <c r="C44" s="34"/>
      <c r="D44" s="57"/>
      <c r="E44" s="57"/>
      <c r="F44" s="58"/>
      <c r="K44" s="59"/>
      <c r="L44" s="60"/>
      <c r="M44" s="61"/>
      <c r="N44" s="62"/>
      <c r="O44" s="62"/>
    </row>
    <row r="45" spans="1:18" ht="6" customHeight="1" x14ac:dyDescent="0.25">
      <c r="A45" s="67"/>
      <c r="B45" s="69"/>
      <c r="C45" s="64"/>
      <c r="D45" s="34"/>
      <c r="E45" s="34"/>
      <c r="F45" s="58"/>
      <c r="K45" s="71"/>
      <c r="L45" s="71"/>
      <c r="M45" s="71"/>
      <c r="N45" s="72"/>
      <c r="O45" s="72"/>
    </row>
    <row r="46" spans="1:18" ht="9" customHeight="1" x14ac:dyDescent="0.25">
      <c r="B46" s="165" t="s">
        <v>103</v>
      </c>
      <c r="C46" s="166"/>
      <c r="D46" s="166"/>
      <c r="E46" s="167"/>
      <c r="F46" s="73"/>
      <c r="K46" s="74"/>
      <c r="L46" s="71"/>
      <c r="M46" s="71"/>
      <c r="N46" s="72"/>
      <c r="O46" s="75"/>
    </row>
    <row r="47" spans="1:18" x14ac:dyDescent="0.25">
      <c r="A47" s="78"/>
      <c r="B47" s="168"/>
      <c r="C47" s="169"/>
      <c r="D47" s="169"/>
      <c r="E47" s="170"/>
      <c r="F47" s="80">
        <f>SUM(F27:F44)</f>
        <v>9100</v>
      </c>
      <c r="K47" s="71"/>
      <c r="L47" s="71"/>
      <c r="M47" s="71"/>
      <c r="N47" s="72"/>
      <c r="O47" s="72"/>
    </row>
    <row r="48" spans="1:18" ht="7.15" customHeight="1" x14ac:dyDescent="0.25">
      <c r="A48" s="79"/>
      <c r="B48" s="171"/>
      <c r="C48" s="172"/>
      <c r="D48" s="172"/>
      <c r="E48" s="173"/>
      <c r="F48" s="76"/>
      <c r="N48" s="77"/>
      <c r="O48" s="72"/>
    </row>
    <row r="50" spans="2:6" x14ac:dyDescent="0.25">
      <c r="B50" s="174" t="s">
        <v>106</v>
      </c>
      <c r="C50" s="174"/>
      <c r="D50" s="174"/>
      <c r="E50" s="174"/>
      <c r="F50" s="174"/>
    </row>
    <row r="51" spans="2:6" ht="7.9" customHeight="1" x14ac:dyDescent="0.25">
      <c r="B51" s="81"/>
      <c r="C51" s="81"/>
      <c r="D51" s="81"/>
      <c r="E51" s="81"/>
    </row>
    <row r="52" spans="2:6" x14ac:dyDescent="0.25">
      <c r="B52" s="174" t="s">
        <v>107</v>
      </c>
      <c r="C52" s="174"/>
      <c r="D52" s="174"/>
      <c r="E52" s="81"/>
    </row>
    <row r="53" spans="2:6" x14ac:dyDescent="0.25">
      <c r="B53" s="32"/>
      <c r="C53" s="32"/>
      <c r="D53" s="32"/>
      <c r="E53" s="32"/>
    </row>
    <row r="54" spans="2:6" x14ac:dyDescent="0.25">
      <c r="B54" s="32" t="s">
        <v>108</v>
      </c>
      <c r="C54" s="32"/>
      <c r="D54" s="32"/>
      <c r="E54" s="32"/>
    </row>
    <row r="55" spans="2:6" x14ac:dyDescent="0.25">
      <c r="B55" s="32"/>
      <c r="C55" s="32"/>
      <c r="D55" s="32"/>
      <c r="E55" s="32"/>
    </row>
    <row r="56" spans="2:6" x14ac:dyDescent="0.25">
      <c r="B56" s="32" t="s">
        <v>109</v>
      </c>
      <c r="C56" s="32"/>
      <c r="D56" s="32"/>
      <c r="E56" s="32"/>
    </row>
    <row r="57" spans="2:6" x14ac:dyDescent="0.25">
      <c r="B57" s="32"/>
      <c r="C57" s="32"/>
      <c r="D57" s="32"/>
      <c r="E57" s="32"/>
    </row>
    <row r="58" spans="2:6" x14ac:dyDescent="0.25">
      <c r="B58" s="32" t="s">
        <v>110</v>
      </c>
      <c r="C58" s="32"/>
      <c r="D58" s="32"/>
      <c r="E58" s="32"/>
    </row>
    <row r="59" spans="2:6" x14ac:dyDescent="0.25">
      <c r="B59" s="32"/>
      <c r="C59" s="32"/>
      <c r="D59" s="32"/>
      <c r="E59" s="32"/>
    </row>
    <row r="60" spans="2:6" x14ac:dyDescent="0.25">
      <c r="B60" s="32" t="s">
        <v>111</v>
      </c>
      <c r="C60" s="32"/>
      <c r="D60" s="32"/>
      <c r="E60" s="32"/>
    </row>
    <row r="61" spans="2:6" x14ac:dyDescent="0.25">
      <c r="B61" s="32"/>
      <c r="C61" s="32"/>
      <c r="D61" s="32"/>
      <c r="E61" s="32"/>
    </row>
    <row r="62" spans="2:6" x14ac:dyDescent="0.25">
      <c r="B62" s="32" t="s">
        <v>112</v>
      </c>
      <c r="C62" s="32" t="s">
        <v>113</v>
      </c>
      <c r="D62" s="32"/>
      <c r="E62" s="32"/>
    </row>
    <row r="63" spans="2:6" x14ac:dyDescent="0.25">
      <c r="B63" s="32"/>
      <c r="C63" s="32"/>
      <c r="D63" s="32"/>
      <c r="E63" s="32"/>
    </row>
    <row r="64" spans="2:6" x14ac:dyDescent="0.25">
      <c r="C64" s="32"/>
      <c r="D64" s="32"/>
      <c r="E64" s="32"/>
    </row>
  </sheetData>
  <mergeCells count="3">
    <mergeCell ref="B46:E48"/>
    <mergeCell ref="B52:D52"/>
    <mergeCell ref="B50:F50"/>
  </mergeCells>
  <pageMargins left="0.7" right="0.7" top="0.75" bottom="0.75" header="0.3" footer="0.3"/>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B116" sqref="B116:L124"/>
    </sheetView>
  </sheetViews>
  <sheetFormatPr defaultRowHeight="15" x14ac:dyDescent="0.25"/>
  <cols>
    <col min="1" max="1" width="6.140625" customWidth="1"/>
    <col min="2" max="2" width="30.5703125" customWidth="1"/>
    <col min="4" max="4" width="11.28515625" customWidth="1"/>
    <col min="6" max="6" width="10" bestFit="1" customWidth="1"/>
    <col min="8" max="8" width="11" bestFit="1" customWidth="1"/>
    <col min="10" max="10" width="11.28515625" bestFit="1" customWidth="1"/>
    <col min="12" max="12" width="10" bestFit="1" customWidth="1"/>
  </cols>
  <sheetData>
    <row r="1" spans="1:12" x14ac:dyDescent="0.25">
      <c r="A1" s="6" t="s">
        <v>189</v>
      </c>
    </row>
    <row r="3" spans="1:12" x14ac:dyDescent="0.25">
      <c r="A3" s="175" t="s">
        <v>134</v>
      </c>
      <c r="B3" s="175"/>
      <c r="C3" s="89"/>
    </row>
    <row r="4" spans="1:12" x14ac:dyDescent="0.25">
      <c r="B4" t="s">
        <v>156</v>
      </c>
      <c r="F4" s="48" t="s">
        <v>135</v>
      </c>
    </row>
    <row r="5" spans="1:12" x14ac:dyDescent="0.25">
      <c r="A5" s="21"/>
      <c r="B5" s="21"/>
      <c r="C5" s="21"/>
      <c r="E5" s="90"/>
      <c r="F5" s="90" t="s">
        <v>166</v>
      </c>
      <c r="G5" s="90"/>
      <c r="H5" s="90" t="s">
        <v>166</v>
      </c>
      <c r="I5" s="91"/>
      <c r="J5" s="91" t="s">
        <v>166</v>
      </c>
      <c r="K5" s="21"/>
      <c r="L5" s="90" t="s">
        <v>166</v>
      </c>
    </row>
    <row r="6" spans="1:12" x14ac:dyDescent="0.25">
      <c r="B6" s="137" t="s">
        <v>31</v>
      </c>
      <c r="D6" s="14"/>
      <c r="E6" s="14"/>
      <c r="F6" s="14"/>
      <c r="G6" s="14"/>
      <c r="H6" s="14"/>
      <c r="I6" s="14"/>
      <c r="J6" s="14"/>
    </row>
    <row r="7" spans="1:12" x14ac:dyDescent="0.25">
      <c r="B7" s="29" t="s">
        <v>33</v>
      </c>
      <c r="C7" s="30"/>
      <c r="E7" s="14"/>
      <c r="F7" s="14"/>
      <c r="G7" s="14"/>
      <c r="H7" s="15"/>
      <c r="I7" s="14"/>
      <c r="J7" s="14"/>
    </row>
    <row r="8" spans="1:12" x14ac:dyDescent="0.25">
      <c r="B8" s="33"/>
      <c r="C8" s="30"/>
      <c r="E8" s="14"/>
      <c r="F8" s="14"/>
      <c r="G8" s="14"/>
      <c r="H8" s="15"/>
      <c r="I8" s="14"/>
      <c r="J8" s="14"/>
    </row>
    <row r="9" spans="1:12" x14ac:dyDescent="0.25">
      <c r="B9" s="29" t="s">
        <v>32</v>
      </c>
      <c r="C9" s="30"/>
      <c r="E9" s="14"/>
      <c r="F9" s="14"/>
      <c r="G9" s="14"/>
      <c r="H9" s="15"/>
      <c r="I9" s="14"/>
      <c r="J9" s="14"/>
    </row>
    <row r="10" spans="1:12" x14ac:dyDescent="0.25">
      <c r="B10" s="29"/>
      <c r="C10" s="30"/>
      <c r="E10" s="14"/>
      <c r="F10" s="14"/>
      <c r="G10" s="14"/>
      <c r="H10" s="15"/>
      <c r="I10" s="14"/>
      <c r="J10" s="14"/>
    </row>
    <row r="11" spans="1:12" x14ac:dyDescent="0.25">
      <c r="B11" s="29" t="s">
        <v>34</v>
      </c>
      <c r="C11" s="30"/>
      <c r="E11" s="14"/>
      <c r="F11" s="14"/>
      <c r="G11" s="14"/>
      <c r="H11" s="15"/>
      <c r="I11" s="14"/>
      <c r="J11" s="14"/>
    </row>
    <row r="12" spans="1:12" x14ac:dyDescent="0.25">
      <c r="B12" s="29"/>
      <c r="C12" s="30"/>
      <c r="E12" s="14"/>
      <c r="F12" s="14"/>
      <c r="G12" s="14"/>
      <c r="H12" s="15"/>
      <c r="I12" s="14"/>
      <c r="J12" s="14"/>
    </row>
    <row r="13" spans="1:12" x14ac:dyDescent="0.25">
      <c r="B13" s="29" t="s">
        <v>35</v>
      </c>
      <c r="C13" s="30"/>
      <c r="E13" s="14"/>
      <c r="F13" s="14"/>
      <c r="G13" s="14"/>
      <c r="H13" s="15"/>
      <c r="I13" s="14"/>
      <c r="J13" s="14"/>
    </row>
    <row r="14" spans="1:12" x14ac:dyDescent="0.25">
      <c r="B14" s="29"/>
      <c r="C14" s="30"/>
      <c r="E14" s="14"/>
      <c r="F14" s="14"/>
      <c r="G14" s="14"/>
      <c r="H14" s="15"/>
      <c r="I14" s="14"/>
      <c r="J14" s="14"/>
    </row>
    <row r="15" spans="1:12" x14ac:dyDescent="0.25">
      <c r="B15" s="29" t="s">
        <v>36</v>
      </c>
      <c r="C15" s="30"/>
      <c r="E15" s="14"/>
      <c r="F15" s="14"/>
      <c r="G15" s="14"/>
      <c r="H15" s="15"/>
      <c r="I15" s="14"/>
      <c r="J15" s="14"/>
    </row>
    <row r="16" spans="1:12" x14ac:dyDescent="0.25">
      <c r="B16" s="29"/>
      <c r="C16" s="30"/>
      <c r="E16" s="14"/>
      <c r="F16" s="14"/>
      <c r="G16" s="14"/>
      <c r="H16" s="15"/>
      <c r="I16" s="14"/>
      <c r="J16" s="14"/>
    </row>
    <row r="17" spans="2:10" x14ac:dyDescent="0.25">
      <c r="B17" s="29" t="s">
        <v>37</v>
      </c>
      <c r="C17" s="30"/>
      <c r="E17" s="14"/>
      <c r="F17" s="14"/>
      <c r="G17" s="14"/>
      <c r="H17" s="15"/>
      <c r="I17" s="14"/>
      <c r="J17" s="14"/>
    </row>
    <row r="18" spans="2:10" x14ac:dyDescent="0.25">
      <c r="B18" s="29"/>
      <c r="C18" s="30"/>
      <c r="E18" s="14"/>
      <c r="F18" s="14"/>
      <c r="G18" s="14"/>
      <c r="H18" s="15"/>
      <c r="I18" s="14"/>
      <c r="J18" s="14"/>
    </row>
    <row r="19" spans="2:10" x14ac:dyDescent="0.25">
      <c r="B19" s="29" t="s">
        <v>48</v>
      </c>
      <c r="C19" s="30"/>
      <c r="E19" s="14"/>
      <c r="F19" s="14"/>
      <c r="G19" s="14"/>
      <c r="H19" s="15"/>
      <c r="I19" s="14"/>
      <c r="J19" s="14"/>
    </row>
    <row r="20" spans="2:10" x14ac:dyDescent="0.25">
      <c r="B20" s="29"/>
      <c r="C20" s="30"/>
      <c r="E20" s="14"/>
      <c r="F20" s="14"/>
      <c r="G20" s="14"/>
      <c r="H20" s="15"/>
      <c r="I20" s="14"/>
      <c r="J20" s="14"/>
    </row>
    <row r="21" spans="2:10" x14ac:dyDescent="0.25">
      <c r="B21" s="29" t="s">
        <v>47</v>
      </c>
      <c r="C21" s="30"/>
      <c r="E21" s="14"/>
      <c r="F21" s="14"/>
      <c r="G21" s="14"/>
      <c r="H21" s="15"/>
      <c r="I21" s="14"/>
      <c r="J21" s="14"/>
    </row>
    <row r="22" spans="2:10" x14ac:dyDescent="0.25">
      <c r="B22" s="29"/>
      <c r="C22" s="30"/>
      <c r="E22" s="14"/>
      <c r="F22" s="14"/>
      <c r="G22" s="14"/>
      <c r="H22" s="15"/>
      <c r="I22" s="14"/>
      <c r="J22" s="14"/>
    </row>
    <row r="23" spans="2:10" x14ac:dyDescent="0.25">
      <c r="B23" s="31" t="s">
        <v>38</v>
      </c>
      <c r="C23" s="30"/>
      <c r="E23" s="14"/>
      <c r="F23" s="14"/>
      <c r="G23" s="14"/>
      <c r="H23" s="15"/>
      <c r="I23" s="14"/>
      <c r="J23" s="14"/>
    </row>
    <row r="24" spans="2:10" x14ac:dyDescent="0.25">
      <c r="B24" s="31"/>
      <c r="C24" s="30"/>
      <c r="E24" s="14"/>
      <c r="F24" s="14"/>
      <c r="G24" s="14"/>
      <c r="H24" s="15"/>
      <c r="I24" s="14"/>
      <c r="J24" s="14"/>
    </row>
    <row r="25" spans="2:10" x14ac:dyDescent="0.25">
      <c r="B25" s="161" t="s">
        <v>39</v>
      </c>
      <c r="C25" s="162"/>
      <c r="D25" s="32"/>
      <c r="E25" s="14"/>
      <c r="F25" s="14"/>
      <c r="G25" s="14"/>
      <c r="H25" s="15"/>
      <c r="I25" s="14"/>
      <c r="J25" s="14"/>
    </row>
    <row r="26" spans="2:10" x14ac:dyDescent="0.25">
      <c r="B26" s="31"/>
      <c r="C26" s="30"/>
      <c r="E26" s="14"/>
      <c r="F26" s="14"/>
      <c r="G26" s="14"/>
      <c r="H26" s="15"/>
      <c r="I26" s="14"/>
      <c r="J26" s="14"/>
    </row>
    <row r="27" spans="2:10" x14ac:dyDescent="0.25">
      <c r="B27" s="31" t="s">
        <v>40</v>
      </c>
      <c r="C27" s="30"/>
      <c r="E27" s="14"/>
      <c r="F27" s="14"/>
      <c r="G27" s="14"/>
      <c r="H27" s="15"/>
      <c r="I27" s="14"/>
      <c r="J27" s="14"/>
    </row>
    <row r="28" spans="2:10" x14ac:dyDescent="0.25">
      <c r="B28" s="31"/>
      <c r="C28" s="30"/>
      <c r="E28" s="14"/>
      <c r="F28" s="14"/>
      <c r="G28" s="14"/>
      <c r="H28" s="15"/>
      <c r="I28" s="14"/>
      <c r="J28" s="14"/>
    </row>
    <row r="29" spans="2:10" x14ac:dyDescent="0.25">
      <c r="B29" s="31" t="s">
        <v>41</v>
      </c>
      <c r="C29" s="30"/>
      <c r="E29" s="14"/>
      <c r="F29" s="14"/>
      <c r="G29" s="14"/>
      <c r="H29" s="15"/>
      <c r="I29" s="14"/>
      <c r="J29" s="14"/>
    </row>
    <row r="30" spans="2:10" x14ac:dyDescent="0.25">
      <c r="B30" s="31"/>
      <c r="C30" s="30"/>
      <c r="E30" s="14"/>
      <c r="F30" s="14"/>
      <c r="G30" s="14"/>
      <c r="H30" s="14"/>
      <c r="I30" s="14"/>
      <c r="J30" s="14"/>
    </row>
    <row r="31" spans="2:10" x14ac:dyDescent="0.25">
      <c r="B31" s="29" t="s">
        <v>42</v>
      </c>
      <c r="C31" s="30"/>
      <c r="E31" s="14"/>
      <c r="F31" s="14"/>
      <c r="G31" s="14"/>
      <c r="H31" s="14"/>
      <c r="I31" s="14"/>
      <c r="J31" s="14"/>
    </row>
    <row r="32" spans="2:10" x14ac:dyDescent="0.25">
      <c r="B32" s="29"/>
      <c r="C32" s="30"/>
      <c r="E32" s="14"/>
      <c r="F32" s="14"/>
      <c r="G32" s="14"/>
      <c r="H32" s="14"/>
      <c r="I32" s="14"/>
      <c r="J32" s="14"/>
    </row>
    <row r="33" spans="1:10" ht="24.6" customHeight="1" x14ac:dyDescent="0.25">
      <c r="B33" s="88" t="s">
        <v>43</v>
      </c>
      <c r="C33" s="136"/>
      <c r="D33" s="136"/>
      <c r="E33" s="14"/>
      <c r="F33" s="41"/>
      <c r="G33" s="14"/>
      <c r="H33" s="41"/>
      <c r="I33" s="14"/>
      <c r="J33" s="41"/>
    </row>
    <row r="34" spans="1:10" x14ac:dyDescent="0.25">
      <c r="B34" s="31"/>
      <c r="C34" s="30"/>
      <c r="E34" s="14"/>
      <c r="F34" s="41"/>
      <c r="G34" s="41"/>
      <c r="H34" s="41"/>
      <c r="I34" s="41"/>
      <c r="J34" s="41"/>
    </row>
    <row r="35" spans="1:10" x14ac:dyDescent="0.25">
      <c r="B35" s="31" t="s">
        <v>44</v>
      </c>
      <c r="C35" s="30"/>
      <c r="E35" s="14"/>
      <c r="F35" s="14"/>
      <c r="G35" s="14"/>
      <c r="H35" s="14"/>
      <c r="I35" s="14"/>
      <c r="J35" s="14"/>
    </row>
    <row r="36" spans="1:10" x14ac:dyDescent="0.25">
      <c r="A36" s="92"/>
      <c r="B36" s="31"/>
      <c r="C36" s="30"/>
      <c r="E36" s="14"/>
      <c r="F36" s="14"/>
      <c r="G36" s="14"/>
      <c r="H36" s="14"/>
      <c r="I36" s="14"/>
      <c r="J36" s="14"/>
    </row>
    <row r="37" spans="1:10" x14ac:dyDescent="0.25">
      <c r="A37" s="92"/>
      <c r="B37" s="31" t="s">
        <v>45</v>
      </c>
      <c r="C37" s="30"/>
      <c r="E37" s="14"/>
      <c r="F37" s="14"/>
      <c r="G37" s="14"/>
      <c r="H37" s="14"/>
      <c r="I37" s="14"/>
      <c r="J37" s="14"/>
    </row>
    <row r="38" spans="1:10" x14ac:dyDescent="0.25">
      <c r="A38" s="92"/>
      <c r="B38" s="31"/>
      <c r="C38" s="30"/>
      <c r="E38" s="14"/>
      <c r="F38" s="14"/>
      <c r="G38" s="14"/>
      <c r="H38" s="14"/>
      <c r="I38" s="14"/>
      <c r="J38" s="14"/>
    </row>
    <row r="39" spans="1:10" x14ac:dyDescent="0.25">
      <c r="A39" s="92"/>
      <c r="B39" s="31" t="s">
        <v>46</v>
      </c>
      <c r="C39" s="30"/>
      <c r="E39" s="14"/>
      <c r="F39" s="14"/>
      <c r="G39" s="14"/>
      <c r="H39" s="14"/>
      <c r="I39" s="14"/>
      <c r="J39" s="14"/>
    </row>
    <row r="40" spans="1:10" x14ac:dyDescent="0.25">
      <c r="A40" s="92"/>
      <c r="B40" s="33"/>
      <c r="E40" s="93"/>
      <c r="F40" s="93"/>
      <c r="G40" s="93"/>
      <c r="H40" s="93"/>
      <c r="I40" s="93"/>
      <c r="J40" s="93"/>
    </row>
    <row r="41" spans="1:10" x14ac:dyDescent="0.25">
      <c r="A41" s="92"/>
      <c r="B41" s="31" t="s">
        <v>80</v>
      </c>
      <c r="C41" s="30"/>
      <c r="E41" s="14"/>
      <c r="F41" s="14"/>
      <c r="G41" s="14"/>
      <c r="H41" s="14"/>
      <c r="I41" s="14"/>
      <c r="J41" s="14"/>
    </row>
    <row r="42" spans="1:10" x14ac:dyDescent="0.25">
      <c r="A42" s="92"/>
      <c r="B42" s="136"/>
      <c r="C42" s="30"/>
      <c r="E42" s="14"/>
      <c r="F42" s="14"/>
      <c r="G42" s="14"/>
      <c r="H42" s="14"/>
      <c r="I42" s="14"/>
      <c r="J42" s="14"/>
    </row>
    <row r="43" spans="1:10" x14ac:dyDescent="0.25">
      <c r="A43" s="92"/>
      <c r="B43" s="136"/>
      <c r="C43" s="30"/>
      <c r="E43" s="14"/>
      <c r="F43" s="14"/>
      <c r="G43" s="14"/>
      <c r="H43" s="14"/>
      <c r="I43" s="14"/>
      <c r="J43" s="14"/>
    </row>
    <row r="44" spans="1:10" x14ac:dyDescent="0.25">
      <c r="A44" s="92"/>
      <c r="B44" s="136"/>
      <c r="C44" s="30"/>
      <c r="E44" s="14"/>
      <c r="F44" s="14"/>
      <c r="G44" s="14"/>
      <c r="H44" s="14"/>
      <c r="I44" s="14"/>
      <c r="J44" s="14"/>
    </row>
    <row r="45" spans="1:10" x14ac:dyDescent="0.25">
      <c r="A45" s="92"/>
      <c r="B45" s="138" t="s">
        <v>58</v>
      </c>
      <c r="C45" s="30"/>
      <c r="E45" s="14"/>
      <c r="F45" s="14"/>
      <c r="G45" s="14"/>
      <c r="H45" s="14"/>
      <c r="I45" s="14"/>
      <c r="J45" s="14"/>
    </row>
    <row r="46" spans="1:10" ht="30" x14ac:dyDescent="0.25">
      <c r="A46" s="20">
        <v>1</v>
      </c>
      <c r="B46" s="9" t="s">
        <v>131</v>
      </c>
      <c r="C46">
        <v>1</v>
      </c>
      <c r="D46" s="5" t="s">
        <v>59</v>
      </c>
      <c r="E46" s="93"/>
      <c r="F46" s="93"/>
      <c r="G46" s="93"/>
      <c r="H46" s="93"/>
      <c r="I46" s="93"/>
      <c r="J46" s="93"/>
    </row>
    <row r="47" spans="1:10" x14ac:dyDescent="0.25">
      <c r="A47" s="20"/>
      <c r="B47" s="9"/>
      <c r="D47" s="5"/>
      <c r="E47" s="14"/>
      <c r="F47" s="14"/>
      <c r="G47" s="14"/>
      <c r="H47" s="14"/>
      <c r="I47" s="14"/>
      <c r="J47" s="14"/>
    </row>
    <row r="48" spans="1:10" x14ac:dyDescent="0.25">
      <c r="A48" s="20">
        <v>2</v>
      </c>
      <c r="B48" s="9" t="s">
        <v>117</v>
      </c>
      <c r="C48">
        <v>1</v>
      </c>
      <c r="D48" s="8" t="s">
        <v>59</v>
      </c>
      <c r="E48" s="93"/>
      <c r="F48" s="93"/>
      <c r="G48" s="93"/>
      <c r="H48" s="93"/>
      <c r="I48" s="93"/>
      <c r="J48" s="93"/>
    </row>
    <row r="49" spans="1:10" x14ac:dyDescent="0.25">
      <c r="A49" s="20"/>
      <c r="B49" s="9"/>
      <c r="D49" s="8"/>
      <c r="E49" s="14"/>
      <c r="F49" s="14"/>
      <c r="G49" s="14"/>
      <c r="H49" s="14"/>
      <c r="I49" s="14"/>
      <c r="J49" s="14"/>
    </row>
    <row r="50" spans="1:10" ht="45" x14ac:dyDescent="0.25">
      <c r="A50" s="20">
        <v>3</v>
      </c>
      <c r="B50" s="9" t="s">
        <v>118</v>
      </c>
      <c r="C50">
        <v>4</v>
      </c>
      <c r="D50" s="5" t="s">
        <v>60</v>
      </c>
      <c r="E50" s="14"/>
      <c r="F50" s="14"/>
      <c r="G50" s="14"/>
      <c r="H50" s="14"/>
      <c r="I50" s="14"/>
      <c r="J50" s="14"/>
    </row>
    <row r="51" spans="1:10" x14ac:dyDescent="0.25">
      <c r="A51" s="20"/>
      <c r="B51" s="9"/>
      <c r="D51" s="8"/>
      <c r="E51" s="14"/>
      <c r="F51" s="14"/>
      <c r="G51" s="14"/>
      <c r="H51" s="14"/>
      <c r="I51" s="14"/>
      <c r="J51" s="14"/>
    </row>
    <row r="52" spans="1:10" ht="45" x14ac:dyDescent="0.25">
      <c r="A52" s="20">
        <v>4</v>
      </c>
      <c r="B52" s="9" t="s">
        <v>119</v>
      </c>
      <c r="C52">
        <v>2</v>
      </c>
      <c r="D52" s="8" t="s">
        <v>70</v>
      </c>
      <c r="E52" s="14"/>
      <c r="F52" s="14"/>
      <c r="G52" s="14"/>
      <c r="H52" s="14"/>
      <c r="I52" s="14"/>
      <c r="J52" s="14"/>
    </row>
    <row r="53" spans="1:10" x14ac:dyDescent="0.25">
      <c r="A53" s="20"/>
      <c r="B53" s="9"/>
      <c r="D53" s="8"/>
      <c r="E53" s="14"/>
      <c r="F53" s="14"/>
      <c r="G53" s="14"/>
      <c r="H53" s="14"/>
      <c r="I53" s="14"/>
      <c r="J53" s="14"/>
    </row>
    <row r="54" spans="1:10" x14ac:dyDescent="0.25">
      <c r="A54" s="20">
        <v>5</v>
      </c>
      <c r="B54" s="9" t="s">
        <v>120</v>
      </c>
      <c r="C54">
        <v>5</v>
      </c>
      <c r="D54" s="8" t="s">
        <v>28</v>
      </c>
      <c r="E54" s="14"/>
      <c r="F54" s="14"/>
      <c r="G54" s="14"/>
      <c r="H54" s="14"/>
      <c r="I54" s="14"/>
      <c r="J54" s="14"/>
    </row>
    <row r="55" spans="1:10" x14ac:dyDescent="0.25">
      <c r="A55" s="20"/>
      <c r="B55" s="9"/>
      <c r="D55" s="8"/>
      <c r="E55" s="14"/>
      <c r="F55" s="14"/>
      <c r="G55" s="14"/>
      <c r="H55" s="14"/>
      <c r="I55" s="14"/>
      <c r="J55" s="14"/>
    </row>
    <row r="56" spans="1:10" ht="30" x14ac:dyDescent="0.25">
      <c r="A56" s="20">
        <v>6</v>
      </c>
      <c r="B56" s="9" t="s">
        <v>121</v>
      </c>
      <c r="C56">
        <v>4</v>
      </c>
      <c r="D56" s="8" t="s">
        <v>28</v>
      </c>
      <c r="E56" s="14"/>
      <c r="F56" s="14"/>
      <c r="G56" s="14"/>
      <c r="H56" s="14"/>
      <c r="I56" s="14"/>
      <c r="J56" s="14"/>
    </row>
    <row r="57" spans="1:10" x14ac:dyDescent="0.25">
      <c r="A57" s="20"/>
      <c r="B57" s="9"/>
      <c r="D57" s="8"/>
      <c r="E57" s="14"/>
      <c r="F57" s="14"/>
      <c r="G57" s="14"/>
      <c r="H57" s="14"/>
      <c r="I57" s="14"/>
      <c r="J57" s="14"/>
    </row>
    <row r="58" spans="1:10" ht="30" x14ac:dyDescent="0.25">
      <c r="A58" s="20">
        <v>7</v>
      </c>
      <c r="B58" s="11" t="s">
        <v>122</v>
      </c>
      <c r="C58">
        <v>4</v>
      </c>
      <c r="D58" s="5" t="s">
        <v>86</v>
      </c>
      <c r="E58" s="14"/>
      <c r="F58" s="14"/>
      <c r="G58" s="14"/>
      <c r="H58" s="14"/>
      <c r="I58" s="14"/>
      <c r="J58" s="14"/>
    </row>
    <row r="59" spans="1:10" x14ac:dyDescent="0.25">
      <c r="A59" s="20"/>
      <c r="B59" s="9"/>
      <c r="D59" s="5"/>
      <c r="E59" s="14"/>
      <c r="F59" s="14"/>
      <c r="G59" s="14"/>
      <c r="H59" s="14"/>
      <c r="I59" s="14"/>
      <c r="J59" s="14"/>
    </row>
    <row r="60" spans="1:10" ht="75" x14ac:dyDescent="0.25">
      <c r="A60" s="20">
        <v>8</v>
      </c>
      <c r="B60" s="9" t="s">
        <v>124</v>
      </c>
      <c r="C60">
        <v>16</v>
      </c>
      <c r="D60" s="5" t="s">
        <v>60</v>
      </c>
      <c r="E60" s="14"/>
      <c r="F60" s="14"/>
      <c r="G60" s="14"/>
      <c r="H60" s="14"/>
      <c r="I60" s="14"/>
      <c r="J60" s="14"/>
    </row>
    <row r="61" spans="1:10" x14ac:dyDescent="0.25">
      <c r="A61" s="20"/>
      <c r="B61" s="9"/>
      <c r="D61" s="5"/>
      <c r="E61" s="14"/>
      <c r="F61" s="14"/>
      <c r="G61" s="14"/>
      <c r="H61" s="14"/>
      <c r="I61" s="14"/>
      <c r="J61" s="14"/>
    </row>
    <row r="62" spans="1:10" x14ac:dyDescent="0.25">
      <c r="A62" s="20">
        <v>9</v>
      </c>
      <c r="B62" s="9" t="s">
        <v>123</v>
      </c>
      <c r="C62">
        <v>3</v>
      </c>
      <c r="D62" s="5" t="s">
        <v>70</v>
      </c>
      <c r="E62" s="14"/>
      <c r="F62" s="14"/>
      <c r="G62" s="14"/>
      <c r="H62" s="14"/>
      <c r="I62" s="14"/>
      <c r="J62" s="14"/>
    </row>
    <row r="63" spans="1:10" x14ac:dyDescent="0.25">
      <c r="A63" s="20"/>
      <c r="B63" s="9"/>
      <c r="D63" s="5"/>
      <c r="E63" s="14"/>
      <c r="F63" s="14"/>
      <c r="G63" s="14"/>
      <c r="H63" s="14"/>
      <c r="I63" s="14"/>
      <c r="J63" s="14"/>
    </row>
    <row r="64" spans="1:10" ht="30" x14ac:dyDescent="0.25">
      <c r="A64" s="20">
        <v>10</v>
      </c>
      <c r="B64" s="21" t="s">
        <v>125</v>
      </c>
      <c r="C64">
        <v>8</v>
      </c>
      <c r="D64" s="5" t="s">
        <v>86</v>
      </c>
      <c r="E64" s="14"/>
      <c r="F64" s="14"/>
      <c r="G64" s="14"/>
      <c r="H64" s="14"/>
      <c r="I64" s="14"/>
      <c r="J64" s="14"/>
    </row>
    <row r="65" spans="1:10" x14ac:dyDescent="0.25">
      <c r="A65" s="20"/>
      <c r="B65" s="21"/>
      <c r="D65" s="5"/>
      <c r="E65" s="14"/>
      <c r="F65" s="14"/>
      <c r="G65" s="14"/>
      <c r="H65" s="14"/>
      <c r="I65" s="14"/>
      <c r="J65" s="14"/>
    </row>
    <row r="66" spans="1:10" ht="30" x14ac:dyDescent="0.25">
      <c r="A66" s="20">
        <v>11</v>
      </c>
      <c r="B66" s="45" t="s">
        <v>126</v>
      </c>
      <c r="C66">
        <v>8</v>
      </c>
      <c r="D66" s="5" t="s">
        <v>86</v>
      </c>
      <c r="E66" s="14"/>
      <c r="F66" s="14"/>
      <c r="G66" s="14"/>
      <c r="H66" s="14"/>
      <c r="I66" s="14"/>
      <c r="J66" s="51"/>
    </row>
    <row r="67" spans="1:10" x14ac:dyDescent="0.25">
      <c r="A67" s="20"/>
      <c r="B67" s="9"/>
      <c r="D67" s="5"/>
      <c r="E67" s="14"/>
      <c r="F67" s="14"/>
      <c r="G67" s="14"/>
      <c r="H67" s="14"/>
      <c r="I67" s="14"/>
      <c r="J67" s="14"/>
    </row>
    <row r="68" spans="1:10" ht="45" x14ac:dyDescent="0.25">
      <c r="A68" s="20">
        <v>12</v>
      </c>
      <c r="B68" s="9" t="s">
        <v>129</v>
      </c>
      <c r="C68" s="86">
        <v>72</v>
      </c>
      <c r="D68" s="87" t="s">
        <v>29</v>
      </c>
      <c r="E68" s="93"/>
      <c r="F68" s="93"/>
      <c r="G68" s="93"/>
      <c r="H68" s="93"/>
      <c r="I68" s="93"/>
      <c r="J68" s="93"/>
    </row>
    <row r="69" spans="1:10" x14ac:dyDescent="0.25">
      <c r="A69" s="20"/>
      <c r="B69" s="9"/>
      <c r="C69" s="23"/>
      <c r="D69" s="20"/>
      <c r="E69" s="93"/>
      <c r="F69" s="93"/>
      <c r="G69" s="93"/>
      <c r="H69" s="93"/>
      <c r="I69" s="93"/>
      <c r="J69" s="93"/>
    </row>
    <row r="70" spans="1:10" x14ac:dyDescent="0.25">
      <c r="A70" s="20">
        <v>13</v>
      </c>
      <c r="B70" s="21" t="s">
        <v>61</v>
      </c>
      <c r="C70">
        <v>50</v>
      </c>
      <c r="D70" s="5" t="s">
        <v>88</v>
      </c>
      <c r="E70" s="93"/>
      <c r="F70" s="93"/>
      <c r="G70" s="93"/>
      <c r="H70" s="93"/>
      <c r="I70" s="93"/>
      <c r="J70" s="93"/>
    </row>
    <row r="71" spans="1:10" x14ac:dyDescent="0.25">
      <c r="A71" s="20"/>
      <c r="B71" s="21"/>
      <c r="D71" s="5"/>
      <c r="E71" s="93"/>
      <c r="F71" s="93"/>
      <c r="G71" s="93"/>
      <c r="H71" s="93"/>
      <c r="I71" s="93"/>
      <c r="J71" s="93"/>
    </row>
    <row r="72" spans="1:10" ht="60" x14ac:dyDescent="0.25">
      <c r="A72" s="20">
        <v>14</v>
      </c>
      <c r="B72" s="45" t="s">
        <v>127</v>
      </c>
      <c r="C72">
        <v>4</v>
      </c>
      <c r="D72" s="5" t="s">
        <v>86</v>
      </c>
      <c r="E72" s="93"/>
      <c r="F72" s="93"/>
      <c r="G72" s="93"/>
      <c r="H72" s="93"/>
      <c r="I72" s="93"/>
      <c r="J72" s="93"/>
    </row>
    <row r="73" spans="1:10" x14ac:dyDescent="0.25">
      <c r="A73" s="20"/>
      <c r="B73" s="45"/>
      <c r="D73" s="5"/>
      <c r="E73" s="14"/>
      <c r="F73" s="14"/>
      <c r="G73" s="14"/>
      <c r="H73" s="14"/>
      <c r="I73" s="14"/>
      <c r="J73" s="14"/>
    </row>
    <row r="74" spans="1:10" ht="45" x14ac:dyDescent="0.25">
      <c r="A74" s="20">
        <v>15</v>
      </c>
      <c r="B74" s="45" t="s">
        <v>128</v>
      </c>
      <c r="C74">
        <v>4</v>
      </c>
      <c r="D74" s="5" t="s">
        <v>86</v>
      </c>
      <c r="E74" s="14"/>
      <c r="F74" s="14"/>
      <c r="G74" s="14"/>
      <c r="H74" s="14"/>
      <c r="I74" s="14"/>
      <c r="J74" s="14"/>
    </row>
    <row r="75" spans="1:10" x14ac:dyDescent="0.25">
      <c r="A75" s="20"/>
      <c r="B75" s="45"/>
      <c r="D75" s="5"/>
      <c r="E75" s="14"/>
      <c r="F75" s="14"/>
      <c r="G75" s="14"/>
      <c r="H75" s="14"/>
      <c r="I75" s="14"/>
      <c r="J75" s="14"/>
    </row>
    <row r="76" spans="1:10" ht="30" x14ac:dyDescent="0.25">
      <c r="A76" s="20">
        <v>16</v>
      </c>
      <c r="B76" s="45" t="s">
        <v>130</v>
      </c>
      <c r="C76">
        <v>8</v>
      </c>
      <c r="D76" s="5" t="s">
        <v>29</v>
      </c>
      <c r="E76" s="14"/>
      <c r="F76" s="14"/>
      <c r="G76" s="14"/>
      <c r="H76" s="14"/>
      <c r="I76" s="14"/>
      <c r="J76" s="15"/>
    </row>
    <row r="77" spans="1:10" x14ac:dyDescent="0.25">
      <c r="A77" s="20"/>
      <c r="B77" s="45"/>
      <c r="D77" s="5"/>
      <c r="E77" s="14"/>
      <c r="F77" s="14"/>
      <c r="G77" s="14"/>
      <c r="H77" s="14"/>
      <c r="I77" s="14"/>
      <c r="J77" s="14"/>
    </row>
    <row r="78" spans="1:10" ht="45" x14ac:dyDescent="0.25">
      <c r="A78" s="20">
        <v>17</v>
      </c>
      <c r="B78" s="9" t="s">
        <v>79</v>
      </c>
      <c r="C78" s="23">
        <v>1</v>
      </c>
      <c r="D78" s="20" t="s">
        <v>59</v>
      </c>
      <c r="E78" s="14"/>
      <c r="F78" s="14"/>
      <c r="G78" s="14"/>
      <c r="H78" s="14"/>
      <c r="I78" s="14"/>
      <c r="J78" s="14"/>
    </row>
    <row r="79" spans="1:10" x14ac:dyDescent="0.25">
      <c r="A79" s="20"/>
      <c r="B79" s="9"/>
      <c r="C79" s="23"/>
      <c r="D79" s="20"/>
      <c r="E79" s="14"/>
      <c r="F79" s="14"/>
      <c r="G79" s="14"/>
      <c r="H79" s="14"/>
      <c r="I79" s="14"/>
      <c r="J79" s="14"/>
    </row>
    <row r="80" spans="1:10" ht="30" x14ac:dyDescent="0.25">
      <c r="A80" s="20">
        <v>18</v>
      </c>
      <c r="B80" s="52" t="s">
        <v>91</v>
      </c>
      <c r="C80" s="53">
        <v>1</v>
      </c>
      <c r="D80" s="20" t="s">
        <v>59</v>
      </c>
      <c r="E80" s="14"/>
      <c r="F80" s="14"/>
      <c r="G80" s="14"/>
      <c r="H80" s="14"/>
      <c r="I80" s="14"/>
      <c r="J80" s="14"/>
    </row>
    <row r="81" spans="1:10" x14ac:dyDescent="0.25">
      <c r="A81" s="20"/>
      <c r="B81" s="9"/>
      <c r="D81" s="5"/>
      <c r="E81" s="14"/>
      <c r="F81" s="14"/>
      <c r="G81" s="14"/>
      <c r="H81" s="14"/>
      <c r="I81" s="14"/>
      <c r="J81" s="14"/>
    </row>
    <row r="82" spans="1:10" x14ac:dyDescent="0.25">
      <c r="A82" s="20">
        <v>19</v>
      </c>
      <c r="B82" s="9" t="s">
        <v>62</v>
      </c>
      <c r="C82" s="54">
        <v>1</v>
      </c>
      <c r="D82" s="5" t="s">
        <v>59</v>
      </c>
      <c r="E82" s="14"/>
      <c r="F82" s="14"/>
      <c r="G82" s="14"/>
      <c r="H82" s="14"/>
      <c r="I82" s="14"/>
      <c r="J82" s="14"/>
    </row>
    <row r="83" spans="1:10" x14ac:dyDescent="0.25">
      <c r="A83" s="20"/>
      <c r="B83" s="9" t="s">
        <v>63</v>
      </c>
      <c r="D83" s="5"/>
      <c r="E83" s="14"/>
      <c r="F83" s="14"/>
      <c r="G83" s="14"/>
      <c r="H83" s="14"/>
      <c r="I83" s="14"/>
      <c r="J83" s="14"/>
    </row>
    <row r="84" spans="1:10" ht="45" x14ac:dyDescent="0.25">
      <c r="A84" s="20">
        <v>20</v>
      </c>
      <c r="B84" s="18" t="s">
        <v>87</v>
      </c>
      <c r="D84" s="5"/>
      <c r="E84" s="14"/>
      <c r="F84" s="14"/>
      <c r="G84" s="14"/>
      <c r="H84" s="14"/>
      <c r="I84" s="14"/>
      <c r="J84" s="14"/>
    </row>
    <row r="85" spans="1:10" x14ac:dyDescent="0.25">
      <c r="A85" s="20"/>
      <c r="B85" s="9"/>
      <c r="D85" s="5"/>
      <c r="E85" s="14"/>
      <c r="F85" s="14"/>
      <c r="G85" s="14"/>
      <c r="H85" s="14"/>
      <c r="I85" s="14"/>
      <c r="J85" s="14"/>
    </row>
    <row r="86" spans="1:10" x14ac:dyDescent="0.25">
      <c r="A86" s="20"/>
      <c r="B86" s="9"/>
      <c r="D86" s="5"/>
      <c r="E86" s="14"/>
      <c r="F86" s="14"/>
      <c r="G86" s="14"/>
      <c r="H86" s="14"/>
      <c r="I86" s="14"/>
      <c r="J86" s="14"/>
    </row>
    <row r="87" spans="1:10" ht="60" x14ac:dyDescent="0.25">
      <c r="A87" s="20">
        <v>1</v>
      </c>
      <c r="B87" s="18" t="s">
        <v>67</v>
      </c>
      <c r="C87">
        <v>3</v>
      </c>
      <c r="D87" t="s">
        <v>70</v>
      </c>
      <c r="F87" s="14">
        <f>C87*E87</f>
        <v>0</v>
      </c>
      <c r="G87" s="14"/>
      <c r="H87" s="14"/>
      <c r="I87" s="14"/>
      <c r="J87" s="14"/>
    </row>
    <row r="88" spans="1:10" x14ac:dyDescent="0.25">
      <c r="A88" s="20"/>
      <c r="B88" s="9"/>
      <c r="F88" s="14"/>
      <c r="G88" s="14"/>
      <c r="H88" s="14"/>
      <c r="I88" s="14"/>
      <c r="J88" s="14"/>
    </row>
    <row r="89" spans="1:10" ht="30" x14ac:dyDescent="0.25">
      <c r="A89" s="20">
        <v>2</v>
      </c>
      <c r="B89" s="18" t="s">
        <v>68</v>
      </c>
      <c r="C89">
        <v>3</v>
      </c>
      <c r="D89" t="s">
        <v>70</v>
      </c>
      <c r="F89" s="14">
        <f t="shared" ref="F89:F97" si="0">C89*E89</f>
        <v>0</v>
      </c>
      <c r="G89" s="14"/>
      <c r="H89" s="14"/>
      <c r="I89" s="14"/>
      <c r="J89" s="14"/>
    </row>
    <row r="90" spans="1:10" x14ac:dyDescent="0.25">
      <c r="A90" s="20"/>
      <c r="B90" s="9"/>
      <c r="F90" s="14"/>
      <c r="G90" s="14"/>
      <c r="H90" s="14"/>
      <c r="I90" s="14"/>
      <c r="J90" s="14"/>
    </row>
    <row r="91" spans="1:10" ht="45" x14ac:dyDescent="0.25">
      <c r="A91" s="20">
        <v>3</v>
      </c>
      <c r="B91" s="18" t="s">
        <v>69</v>
      </c>
      <c r="C91">
        <v>3</v>
      </c>
      <c r="D91" t="s">
        <v>70</v>
      </c>
      <c r="F91" s="14">
        <f t="shared" si="0"/>
        <v>0</v>
      </c>
      <c r="G91" s="14"/>
      <c r="H91" s="14"/>
      <c r="I91" s="14"/>
      <c r="J91" s="14"/>
    </row>
    <row r="92" spans="1:10" x14ac:dyDescent="0.25">
      <c r="A92" s="20"/>
      <c r="B92" s="9"/>
      <c r="F92" s="14"/>
      <c r="G92" s="14"/>
      <c r="H92" s="14"/>
      <c r="I92" s="14"/>
      <c r="J92" s="14"/>
    </row>
    <row r="93" spans="1:10" ht="60" x14ac:dyDescent="0.25">
      <c r="A93" s="20">
        <v>4</v>
      </c>
      <c r="B93" s="18" t="s">
        <v>73</v>
      </c>
      <c r="C93">
        <v>5</v>
      </c>
      <c r="D93" t="s">
        <v>28</v>
      </c>
      <c r="F93" s="14">
        <f t="shared" si="0"/>
        <v>0</v>
      </c>
      <c r="G93" s="14"/>
      <c r="H93" s="14"/>
      <c r="I93" s="14"/>
      <c r="J93" s="14"/>
    </row>
    <row r="94" spans="1:10" x14ac:dyDescent="0.25">
      <c r="A94" s="20"/>
      <c r="B94" s="9"/>
      <c r="F94" s="14"/>
      <c r="G94" s="14"/>
      <c r="H94" s="14"/>
      <c r="I94" s="14"/>
      <c r="J94" s="14"/>
    </row>
    <row r="95" spans="1:10" ht="60" x14ac:dyDescent="0.25">
      <c r="A95" s="20">
        <v>5</v>
      </c>
      <c r="B95" s="18" t="s">
        <v>72</v>
      </c>
      <c r="C95">
        <v>5</v>
      </c>
      <c r="D95" t="s">
        <v>28</v>
      </c>
      <c r="F95" s="14">
        <f t="shared" si="0"/>
        <v>0</v>
      </c>
      <c r="G95" s="14"/>
      <c r="H95" s="14"/>
      <c r="I95" s="14"/>
      <c r="J95" s="14"/>
    </row>
    <row r="96" spans="1:10" x14ac:dyDescent="0.25">
      <c r="A96" s="20"/>
      <c r="B96" s="18"/>
      <c r="F96" s="14"/>
      <c r="G96" s="14"/>
      <c r="H96" s="14"/>
      <c r="I96" s="14"/>
      <c r="J96" s="14"/>
    </row>
    <row r="97" spans="1:12" ht="30" x14ac:dyDescent="0.25">
      <c r="A97" s="20">
        <v>6</v>
      </c>
      <c r="B97" s="11" t="s">
        <v>133</v>
      </c>
      <c r="C97">
        <v>1</v>
      </c>
      <c r="D97" t="s">
        <v>59</v>
      </c>
      <c r="F97" s="14">
        <f t="shared" si="0"/>
        <v>0</v>
      </c>
      <c r="G97" s="14"/>
      <c r="H97" s="14"/>
      <c r="I97" s="14"/>
      <c r="J97" s="14"/>
    </row>
    <row r="98" spans="1:12" x14ac:dyDescent="0.25">
      <c r="A98" s="20"/>
      <c r="B98" s="9"/>
      <c r="F98" s="14"/>
      <c r="G98" s="14"/>
      <c r="H98" s="14"/>
      <c r="I98" s="14"/>
      <c r="J98" s="14"/>
    </row>
    <row r="99" spans="1:12" x14ac:dyDescent="0.25">
      <c r="A99" s="20" t="s">
        <v>158</v>
      </c>
      <c r="B99" s="9" t="s">
        <v>159</v>
      </c>
      <c r="D99" s="5"/>
      <c r="E99" s="14"/>
      <c r="F99" s="14"/>
      <c r="G99" s="14"/>
      <c r="H99" s="14"/>
      <c r="I99" s="14"/>
      <c r="J99" s="14"/>
    </row>
    <row r="100" spans="1:12" x14ac:dyDescent="0.25">
      <c r="A100" s="20"/>
      <c r="B100" s="9"/>
      <c r="D100" s="5"/>
      <c r="E100" s="14"/>
      <c r="F100" s="14"/>
      <c r="G100" s="14"/>
      <c r="H100" s="14"/>
      <c r="I100" s="14"/>
      <c r="J100" s="14"/>
    </row>
    <row r="101" spans="1:12" ht="15.75" thickBot="1" x14ac:dyDescent="0.3">
      <c r="B101" s="96"/>
      <c r="E101" s="14"/>
      <c r="F101" s="94"/>
      <c r="G101" s="14"/>
      <c r="H101" s="94"/>
      <c r="I101" s="14"/>
      <c r="J101" s="94"/>
      <c r="L101" s="94"/>
    </row>
    <row r="102" spans="1:12" x14ac:dyDescent="0.25">
      <c r="B102" s="10" t="s">
        <v>137</v>
      </c>
      <c r="E102" s="14"/>
      <c r="F102" s="14">
        <f>SUM(F34:F100)</f>
        <v>0</v>
      </c>
      <c r="G102" s="14"/>
      <c r="H102" s="14">
        <f>SUM(H34:H100)</f>
        <v>0</v>
      </c>
      <c r="I102" s="14"/>
      <c r="J102" s="14">
        <f>SUM(J34:J100)</f>
        <v>0</v>
      </c>
      <c r="K102" s="5" t="s">
        <v>27</v>
      </c>
      <c r="L102" s="14">
        <f>SUM(D34:D100)</f>
        <v>0</v>
      </c>
    </row>
    <row r="103" spans="1:12" x14ac:dyDescent="0.25">
      <c r="B103" s="9"/>
    </row>
    <row r="104" spans="1:12" x14ac:dyDescent="0.25">
      <c r="B104" s="95" t="s">
        <v>138</v>
      </c>
    </row>
    <row r="105" spans="1:12" x14ac:dyDescent="0.25">
      <c r="B105" s="9"/>
      <c r="G105" s="32"/>
      <c r="H105" s="32"/>
    </row>
    <row r="106" spans="1:12" x14ac:dyDescent="0.25">
      <c r="A106" s="20">
        <v>1</v>
      </c>
      <c r="B106" s="96" t="s">
        <v>160</v>
      </c>
      <c r="E106" s="96"/>
      <c r="F106" s="97">
        <v>1000</v>
      </c>
      <c r="G106" s="96"/>
      <c r="H106" s="97">
        <v>1000</v>
      </c>
      <c r="I106" s="96"/>
      <c r="J106" s="97">
        <v>1000</v>
      </c>
      <c r="K106" s="96"/>
      <c r="L106" s="97">
        <v>1000</v>
      </c>
    </row>
    <row r="107" spans="1:12" x14ac:dyDescent="0.25">
      <c r="A107" s="20"/>
      <c r="B107" s="142"/>
      <c r="E107" s="139" t="s">
        <v>105</v>
      </c>
      <c r="F107" s="140" t="e">
        <f>F106*E107</f>
        <v>#VALUE!</v>
      </c>
      <c r="G107" s="139" t="s">
        <v>105</v>
      </c>
      <c r="H107" s="140" t="e">
        <f>H106*G107</f>
        <v>#VALUE!</v>
      </c>
      <c r="I107" s="139" t="s">
        <v>105</v>
      </c>
      <c r="J107" s="140" t="e">
        <f>J106*I107</f>
        <v>#VALUE!</v>
      </c>
      <c r="K107" s="139" t="s">
        <v>105</v>
      </c>
      <c r="L107" s="140" t="e">
        <f>L106*K107</f>
        <v>#VALUE!</v>
      </c>
    </row>
    <row r="108" spans="1:12" x14ac:dyDescent="0.25">
      <c r="A108" s="20">
        <v>2</v>
      </c>
      <c r="B108" s="96" t="s">
        <v>161</v>
      </c>
      <c r="E108" s="139"/>
      <c r="F108" s="97">
        <v>5000</v>
      </c>
      <c r="G108" s="139"/>
      <c r="H108" s="97">
        <v>5000</v>
      </c>
      <c r="I108" s="139"/>
      <c r="J108" s="97">
        <v>5000</v>
      </c>
      <c r="K108" s="139"/>
      <c r="L108" s="97">
        <v>5000</v>
      </c>
    </row>
    <row r="109" spans="1:12" x14ac:dyDescent="0.25">
      <c r="A109" s="20"/>
      <c r="B109" s="96"/>
      <c r="E109" s="139" t="s">
        <v>105</v>
      </c>
      <c r="F109" s="140" t="e">
        <f>F108*E109</f>
        <v>#VALUE!</v>
      </c>
      <c r="G109" s="139" t="s">
        <v>105</v>
      </c>
      <c r="H109" s="140" t="e">
        <f>H108*G109</f>
        <v>#VALUE!</v>
      </c>
      <c r="I109" s="139" t="s">
        <v>105</v>
      </c>
      <c r="J109" s="140" t="e">
        <f>J108*I109</f>
        <v>#VALUE!</v>
      </c>
      <c r="K109" s="139" t="s">
        <v>105</v>
      </c>
      <c r="L109" s="140" t="e">
        <f>L108*K109</f>
        <v>#VALUE!</v>
      </c>
    </row>
    <row r="110" spans="1:12" x14ac:dyDescent="0.25">
      <c r="A110" s="20">
        <v>3</v>
      </c>
      <c r="B110" s="96" t="s">
        <v>162</v>
      </c>
      <c r="E110" s="139"/>
      <c r="F110" s="97">
        <v>1000</v>
      </c>
      <c r="G110" s="139"/>
      <c r="H110" s="97">
        <v>1000</v>
      </c>
      <c r="I110" s="139"/>
      <c r="J110" s="97">
        <v>1000</v>
      </c>
      <c r="K110" s="139"/>
      <c r="L110" s="97">
        <v>1000</v>
      </c>
    </row>
    <row r="111" spans="1:12" x14ac:dyDescent="0.25">
      <c r="A111" s="20"/>
      <c r="B111" s="96"/>
      <c r="E111" s="139" t="s">
        <v>105</v>
      </c>
      <c r="F111" s="140" t="e">
        <f>F110*E111</f>
        <v>#VALUE!</v>
      </c>
      <c r="G111" s="139" t="s">
        <v>105</v>
      </c>
      <c r="H111" s="140" t="e">
        <f>H110*G111</f>
        <v>#VALUE!</v>
      </c>
      <c r="I111" s="139" t="s">
        <v>105</v>
      </c>
      <c r="J111" s="140" t="e">
        <f>J110*I111</f>
        <v>#VALUE!</v>
      </c>
      <c r="K111" s="139" t="s">
        <v>105</v>
      </c>
      <c r="L111" s="140" t="e">
        <f>L110*K111</f>
        <v>#VALUE!</v>
      </c>
    </row>
    <row r="112" spans="1:12" x14ac:dyDescent="0.25">
      <c r="A112" s="20">
        <v>4</v>
      </c>
      <c r="B112" s="143" t="s">
        <v>163</v>
      </c>
      <c r="E112" s="139"/>
      <c r="F112" s="98">
        <v>1000</v>
      </c>
      <c r="G112" s="139"/>
      <c r="H112" s="98">
        <v>1000</v>
      </c>
      <c r="I112" s="139"/>
      <c r="J112" s="98">
        <v>1000</v>
      </c>
      <c r="K112" s="139"/>
      <c r="L112" s="98">
        <v>1000</v>
      </c>
    </row>
    <row r="113" spans="2:12" x14ac:dyDescent="0.25">
      <c r="B113" s="144"/>
      <c r="E113" s="139" t="s">
        <v>105</v>
      </c>
      <c r="F113" s="141" t="e">
        <f>F112*E113</f>
        <v>#VALUE!</v>
      </c>
      <c r="G113" s="139" t="s">
        <v>105</v>
      </c>
      <c r="H113" s="141" t="e">
        <f>H112*G113</f>
        <v>#VALUE!</v>
      </c>
      <c r="I113" s="139" t="s">
        <v>105</v>
      </c>
      <c r="J113" s="141" t="e">
        <f>J112*I113</f>
        <v>#VALUE!</v>
      </c>
      <c r="K113" s="139" t="s">
        <v>105</v>
      </c>
      <c r="L113" s="141" t="e">
        <f>L112*K113</f>
        <v>#VALUE!</v>
      </c>
    </row>
    <row r="114" spans="2:12" x14ac:dyDescent="0.25">
      <c r="B114" s="10" t="s">
        <v>139</v>
      </c>
      <c r="E114" s="41"/>
      <c r="F114" s="145" t="e">
        <f>SUM(F102:F112)</f>
        <v>#VALUE!</v>
      </c>
      <c r="G114" s="146"/>
      <c r="H114" s="145" t="e">
        <f>SUM(H102:H112)</f>
        <v>#VALUE!</v>
      </c>
      <c r="I114" s="146"/>
      <c r="J114" s="145" t="e">
        <f>SUM(J102:J112)</f>
        <v>#VALUE!</v>
      </c>
      <c r="K114" s="26" t="s">
        <v>27</v>
      </c>
      <c r="L114" s="145" t="e">
        <f>SUM(L102:L113)</f>
        <v>#VALUE!</v>
      </c>
    </row>
    <row r="115" spans="2:12" x14ac:dyDescent="0.25">
      <c r="B115" s="10"/>
      <c r="E115" s="41"/>
      <c r="F115" s="41"/>
      <c r="G115" s="41"/>
      <c r="H115" s="41"/>
      <c r="I115" s="41"/>
      <c r="J115" s="41"/>
      <c r="K115" s="5"/>
      <c r="L115" s="41"/>
    </row>
    <row r="116" spans="2:12" x14ac:dyDescent="0.25">
      <c r="B116" s="10" t="s">
        <v>164</v>
      </c>
      <c r="E116" s="41"/>
      <c r="F116" s="41"/>
      <c r="G116" s="41"/>
      <c r="H116" s="41"/>
      <c r="I116" s="41"/>
      <c r="J116" s="41"/>
      <c r="K116" s="5"/>
      <c r="L116" s="41"/>
    </row>
    <row r="117" spans="2:12" x14ac:dyDescent="0.25">
      <c r="B117" s="10"/>
      <c r="E117" s="41"/>
      <c r="F117" s="41"/>
      <c r="G117" s="41"/>
      <c r="H117" s="41"/>
      <c r="I117" s="41"/>
      <c r="J117" s="41"/>
      <c r="K117" s="5"/>
      <c r="L117" s="41"/>
    </row>
    <row r="118" spans="2:12" x14ac:dyDescent="0.25">
      <c r="B118" s="10"/>
      <c r="E118" s="41"/>
      <c r="F118" s="41"/>
      <c r="G118" s="41"/>
      <c r="H118" s="41"/>
      <c r="I118" s="41"/>
      <c r="J118" s="41"/>
      <c r="K118" s="5"/>
      <c r="L118" s="41"/>
    </row>
    <row r="119" spans="2:12" x14ac:dyDescent="0.25">
      <c r="B119" s="10"/>
      <c r="E119" s="41"/>
      <c r="F119" s="41"/>
      <c r="G119" s="41"/>
      <c r="H119" s="41"/>
      <c r="I119" s="41"/>
      <c r="J119" s="41"/>
      <c r="K119" s="5"/>
      <c r="L119" s="99"/>
    </row>
    <row r="120" spans="2:12" x14ac:dyDescent="0.25">
      <c r="B120" s="10"/>
      <c r="E120" s="41"/>
      <c r="F120" s="41"/>
      <c r="G120" s="41"/>
      <c r="H120" s="41"/>
      <c r="I120" s="41"/>
      <c r="J120" s="41"/>
      <c r="K120" s="5"/>
      <c r="L120" s="41"/>
    </row>
    <row r="121" spans="2:12" x14ac:dyDescent="0.25">
      <c r="B121" s="10" t="s">
        <v>140</v>
      </c>
      <c r="E121" s="41"/>
      <c r="F121" s="145" t="e">
        <f>SUM(F114:F119)</f>
        <v>#VALUE!</v>
      </c>
      <c r="G121" s="146"/>
      <c r="H121" s="145" t="e">
        <f>SUM(H114:H119)</f>
        <v>#VALUE!</v>
      </c>
      <c r="I121" s="146"/>
      <c r="J121" s="145" t="e">
        <f>SUM(J114:J119)</f>
        <v>#VALUE!</v>
      </c>
      <c r="K121" s="26"/>
      <c r="L121" s="145" t="e">
        <f>SUM(L114:L119)</f>
        <v>#VALUE!</v>
      </c>
    </row>
    <row r="122" spans="2:12" x14ac:dyDescent="0.25">
      <c r="B122" s="9"/>
    </row>
    <row r="123" spans="2:12" x14ac:dyDescent="0.25">
      <c r="B123" s="10" t="s">
        <v>165</v>
      </c>
      <c r="D123" s="5"/>
      <c r="F123" s="6"/>
      <c r="G123" s="6"/>
      <c r="H123" s="26"/>
      <c r="I123" s="26"/>
      <c r="J123" s="26"/>
      <c r="K123" s="6"/>
      <c r="L123" s="6"/>
    </row>
    <row r="124" spans="2:12" x14ac:dyDescent="0.25">
      <c r="B124" s="9"/>
    </row>
    <row r="125" spans="2:12" x14ac:dyDescent="0.25">
      <c r="B125" s="9"/>
    </row>
    <row r="126" spans="2:12" x14ac:dyDescent="0.25">
      <c r="B126" s="9"/>
    </row>
    <row r="127" spans="2:12" x14ac:dyDescent="0.25">
      <c r="B127" s="9"/>
    </row>
    <row r="128" spans="2:12" x14ac:dyDescent="0.25">
      <c r="B128" s="9"/>
    </row>
    <row r="129" spans="2:2" x14ac:dyDescent="0.25">
      <c r="B129" s="9"/>
    </row>
    <row r="130" spans="2:2" x14ac:dyDescent="0.25">
      <c r="B130" s="9"/>
    </row>
    <row r="131" spans="2:2" x14ac:dyDescent="0.25">
      <c r="B131" s="9"/>
    </row>
    <row r="132" spans="2:2" x14ac:dyDescent="0.25">
      <c r="B132" s="9"/>
    </row>
    <row r="133" spans="2:2" x14ac:dyDescent="0.25">
      <c r="B133" s="9"/>
    </row>
    <row r="134" spans="2:2" x14ac:dyDescent="0.25">
      <c r="B134" s="9"/>
    </row>
    <row r="135" spans="2:2" x14ac:dyDescent="0.25">
      <c r="B135" s="9"/>
    </row>
    <row r="136" spans="2:2" x14ac:dyDescent="0.25">
      <c r="B136" s="9"/>
    </row>
    <row r="137" spans="2:2" x14ac:dyDescent="0.25">
      <c r="B137" s="9"/>
    </row>
    <row r="138" spans="2:2" x14ac:dyDescent="0.25">
      <c r="B138" s="9"/>
    </row>
    <row r="139" spans="2:2" x14ac:dyDescent="0.25">
      <c r="B139" s="9"/>
    </row>
    <row r="140" spans="2:2" x14ac:dyDescent="0.25">
      <c r="B140" s="9"/>
    </row>
    <row r="141" spans="2:2" x14ac:dyDescent="0.25">
      <c r="B141" s="9"/>
    </row>
    <row r="142" spans="2:2" x14ac:dyDescent="0.25">
      <c r="B142" s="9"/>
    </row>
    <row r="143" spans="2:2" x14ac:dyDescent="0.25">
      <c r="B143" s="9"/>
    </row>
    <row r="144" spans="2:2" x14ac:dyDescent="0.25">
      <c r="B144" s="9"/>
    </row>
    <row r="145" spans="2:2" x14ac:dyDescent="0.25">
      <c r="B145" s="9"/>
    </row>
    <row r="146" spans="2:2" x14ac:dyDescent="0.25">
      <c r="B146" s="9"/>
    </row>
    <row r="147" spans="2:2" x14ac:dyDescent="0.25">
      <c r="B147" s="9"/>
    </row>
  </sheetData>
  <mergeCells count="2">
    <mergeCell ref="A3:B3"/>
    <mergeCell ref="B25:C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tabSelected="1" workbookViewId="0">
      <selection activeCell="F28" sqref="F28"/>
    </sheetView>
  </sheetViews>
  <sheetFormatPr defaultColWidth="8.85546875" defaultRowHeight="15" x14ac:dyDescent="0.25"/>
  <cols>
    <col min="1" max="1" width="6" style="102" customWidth="1"/>
    <col min="2" max="2" width="61.5703125" style="101" customWidth="1"/>
    <col min="3" max="3" width="2.7109375" style="102" customWidth="1"/>
    <col min="4" max="4" width="35.28515625" style="102" customWidth="1"/>
    <col min="5" max="5" width="3.140625" style="120" customWidth="1"/>
    <col min="6" max="6" width="12.28515625" style="121" customWidth="1"/>
    <col min="7" max="7" width="9.7109375" style="102" bestFit="1" customWidth="1"/>
    <col min="8" max="8" width="8.85546875" style="102"/>
    <col min="9" max="9" width="26.7109375" style="122" customWidth="1"/>
    <col min="10" max="10" width="5.85546875" style="120" customWidth="1"/>
    <col min="11" max="11" width="9.140625" style="121" hidden="1" customWidth="1"/>
    <col min="12" max="12" width="9.7109375" style="120" hidden="1" customWidth="1"/>
    <col min="13" max="13" width="0" style="120" hidden="1" customWidth="1"/>
    <col min="14" max="14" width="28.5703125" style="120" hidden="1" customWidth="1"/>
    <col min="15" max="15" width="4.7109375" style="120" hidden="1" customWidth="1"/>
    <col min="16" max="16" width="8.85546875" style="121"/>
    <col min="17" max="17" width="9.7109375" style="102" bestFit="1" customWidth="1"/>
    <col min="18" max="18" width="8.85546875" style="102"/>
    <col min="19" max="19" width="26.7109375" style="122" customWidth="1"/>
    <col min="20" max="20" width="5.7109375" style="120" customWidth="1"/>
    <col min="21" max="21" width="8.85546875" style="121"/>
    <col min="22" max="22" width="9.7109375" style="102" bestFit="1" customWidth="1"/>
    <col min="23" max="23" width="8.85546875" style="102"/>
    <col min="24" max="24" width="26.5703125" style="122" customWidth="1"/>
    <col min="25" max="16384" width="8.85546875" style="120"/>
  </cols>
  <sheetData>
    <row r="1" spans="1:24" x14ac:dyDescent="0.25">
      <c r="A1" s="153" t="s">
        <v>190</v>
      </c>
    </row>
    <row r="3" spans="1:24" s="102" customFormat="1" x14ac:dyDescent="0.25">
      <c r="A3" s="100" t="s">
        <v>141</v>
      </c>
      <c r="B3" s="101"/>
      <c r="D3" s="103" t="s">
        <v>157</v>
      </c>
      <c r="F3" s="107" t="s">
        <v>135</v>
      </c>
      <c r="I3" s="105"/>
      <c r="K3" s="104"/>
      <c r="P3" s="104"/>
      <c r="S3" s="105"/>
      <c r="U3" s="104"/>
      <c r="X3" s="105"/>
    </row>
    <row r="4" spans="1:24" s="102" customFormat="1" ht="15.75" thickBot="1" x14ac:dyDescent="0.3">
      <c r="A4" s="100"/>
      <c r="B4" s="101"/>
      <c r="D4" s="106"/>
      <c r="F4" s="107" t="s">
        <v>207</v>
      </c>
      <c r="I4" s="105"/>
      <c r="K4" s="108" t="s">
        <v>136</v>
      </c>
      <c r="P4" s="107" t="s">
        <v>166</v>
      </c>
      <c r="S4" s="105"/>
      <c r="U4" s="109" t="s">
        <v>166</v>
      </c>
      <c r="X4" s="105"/>
    </row>
    <row r="5" spans="1:24" s="102" customFormat="1" x14ac:dyDescent="0.25">
      <c r="A5" s="100"/>
      <c r="B5" s="110" t="s">
        <v>142</v>
      </c>
      <c r="C5" s="111"/>
      <c r="D5" s="112" t="s">
        <v>143</v>
      </c>
      <c r="F5" s="113" t="s">
        <v>144</v>
      </c>
      <c r="G5" s="178" t="s">
        <v>145</v>
      </c>
      <c r="H5" s="180" t="s">
        <v>52</v>
      </c>
      <c r="I5" s="182" t="s">
        <v>146</v>
      </c>
      <c r="J5" s="114"/>
      <c r="K5" s="115" t="s">
        <v>144</v>
      </c>
      <c r="L5" s="178" t="s">
        <v>145</v>
      </c>
      <c r="M5" s="180" t="s">
        <v>52</v>
      </c>
      <c r="N5" s="184" t="s">
        <v>146</v>
      </c>
      <c r="P5" s="115" t="s">
        <v>144</v>
      </c>
      <c r="Q5" s="178" t="s">
        <v>145</v>
      </c>
      <c r="R5" s="180" t="s">
        <v>52</v>
      </c>
      <c r="S5" s="176" t="s">
        <v>146</v>
      </c>
      <c r="U5" s="115" t="s">
        <v>144</v>
      </c>
      <c r="V5" s="178" t="s">
        <v>145</v>
      </c>
      <c r="W5" s="180" t="s">
        <v>52</v>
      </c>
      <c r="X5" s="176" t="s">
        <v>146</v>
      </c>
    </row>
    <row r="6" spans="1:24" s="102" customFormat="1" x14ac:dyDescent="0.25">
      <c r="B6" s="101"/>
      <c r="F6" s="116" t="s">
        <v>147</v>
      </c>
      <c r="G6" s="179"/>
      <c r="H6" s="181"/>
      <c r="I6" s="183"/>
      <c r="J6" s="114"/>
      <c r="K6" s="117" t="s">
        <v>147</v>
      </c>
      <c r="L6" s="179"/>
      <c r="M6" s="181"/>
      <c r="N6" s="185"/>
      <c r="P6" s="117" t="s">
        <v>147</v>
      </c>
      <c r="Q6" s="179"/>
      <c r="R6" s="181"/>
      <c r="S6" s="177"/>
      <c r="U6" s="117" t="s">
        <v>147</v>
      </c>
      <c r="V6" s="179"/>
      <c r="W6" s="181"/>
      <c r="X6" s="177"/>
    </row>
    <row r="7" spans="1:24" ht="165" x14ac:dyDescent="0.25">
      <c r="A7" s="104">
        <v>1</v>
      </c>
      <c r="B7" s="22" t="s">
        <v>168</v>
      </c>
      <c r="D7" s="119"/>
      <c r="F7" s="121">
        <v>4</v>
      </c>
      <c r="G7" s="104">
        <v>3</v>
      </c>
      <c r="H7" s="104">
        <f>F7*G7</f>
        <v>12</v>
      </c>
      <c r="I7" s="122" t="s">
        <v>192</v>
      </c>
      <c r="J7" s="123"/>
      <c r="L7" s="121">
        <v>4</v>
      </c>
      <c r="M7" s="121">
        <f>K7*L7</f>
        <v>0</v>
      </c>
      <c r="Q7" s="104">
        <v>3</v>
      </c>
      <c r="R7" s="104">
        <f>P7*Q7</f>
        <v>0</v>
      </c>
      <c r="V7" s="104">
        <v>3</v>
      </c>
      <c r="W7" s="104">
        <f>U7*V7</f>
        <v>0</v>
      </c>
    </row>
    <row r="8" spans="1:24" x14ac:dyDescent="0.25">
      <c r="A8" s="104"/>
      <c r="G8" s="104"/>
      <c r="H8" s="104"/>
      <c r="L8" s="121"/>
      <c r="M8" s="121"/>
      <c r="Q8" s="104"/>
      <c r="R8" s="104"/>
      <c r="V8" s="104"/>
      <c r="W8" s="104"/>
    </row>
    <row r="9" spans="1:24" ht="90" x14ac:dyDescent="0.25">
      <c r="A9" s="104">
        <v>2</v>
      </c>
      <c r="B9" s="22" t="s">
        <v>169</v>
      </c>
      <c r="D9" s="119"/>
      <c r="F9" s="121">
        <v>5</v>
      </c>
      <c r="G9" s="104">
        <v>3</v>
      </c>
      <c r="H9" s="104">
        <f>F9*G9</f>
        <v>15</v>
      </c>
      <c r="I9" s="122" t="s">
        <v>193</v>
      </c>
      <c r="L9" s="121">
        <v>3</v>
      </c>
      <c r="M9" s="121">
        <f>K9*L9</f>
        <v>0</v>
      </c>
      <c r="Q9" s="104">
        <v>3</v>
      </c>
      <c r="R9" s="104">
        <f>P9*Q9</f>
        <v>0</v>
      </c>
      <c r="V9" s="104">
        <v>3</v>
      </c>
      <c r="W9" s="104">
        <f t="shared" ref="W9:W21" si="0">U9*V9</f>
        <v>0</v>
      </c>
    </row>
    <row r="10" spans="1:24" x14ac:dyDescent="0.25">
      <c r="A10" s="104"/>
      <c r="G10" s="104"/>
      <c r="H10" s="104"/>
      <c r="L10" s="121"/>
      <c r="M10" s="121"/>
      <c r="Q10" s="104"/>
      <c r="R10" s="104"/>
      <c r="V10" s="104"/>
      <c r="W10" s="104"/>
    </row>
    <row r="11" spans="1:24" ht="105" x14ac:dyDescent="0.25">
      <c r="A11" s="104">
        <v>3</v>
      </c>
      <c r="B11" s="149" t="s">
        <v>170</v>
      </c>
      <c r="D11" s="119"/>
      <c r="F11" s="121">
        <v>4</v>
      </c>
      <c r="G11" s="104">
        <v>5</v>
      </c>
      <c r="H11" s="104">
        <f t="shared" ref="H11:H45" si="1">F11*G11</f>
        <v>20</v>
      </c>
      <c r="I11" s="122" t="s">
        <v>194</v>
      </c>
      <c r="L11" s="121">
        <v>4</v>
      </c>
      <c r="M11" s="121">
        <f t="shared" ref="M11:M21" si="2">K11*L11</f>
        <v>0</v>
      </c>
      <c r="Q11" s="104">
        <v>5</v>
      </c>
      <c r="R11" s="104">
        <f t="shared" ref="R11:R21" si="3">P11*Q11</f>
        <v>0</v>
      </c>
      <c r="V11" s="104">
        <v>5</v>
      </c>
      <c r="W11" s="104">
        <f t="shared" si="0"/>
        <v>0</v>
      </c>
    </row>
    <row r="12" spans="1:24" x14ac:dyDescent="0.25">
      <c r="A12" s="104"/>
      <c r="B12" s="150"/>
      <c r="G12" s="104"/>
      <c r="H12" s="104"/>
      <c r="L12" s="121"/>
      <c r="M12" s="121"/>
      <c r="Q12" s="104"/>
      <c r="R12" s="104"/>
      <c r="V12" s="104"/>
      <c r="W12" s="104"/>
    </row>
    <row r="13" spans="1:24" ht="30" x14ac:dyDescent="0.25">
      <c r="A13" s="104">
        <v>4</v>
      </c>
      <c r="B13" s="147" t="s">
        <v>171</v>
      </c>
      <c r="D13" s="119"/>
      <c r="F13" s="121">
        <v>5</v>
      </c>
      <c r="G13" s="104">
        <v>5</v>
      </c>
      <c r="H13" s="104">
        <f t="shared" si="1"/>
        <v>25</v>
      </c>
      <c r="I13" s="122" t="s">
        <v>195</v>
      </c>
      <c r="L13" s="121">
        <v>4</v>
      </c>
      <c r="M13" s="121">
        <f t="shared" si="2"/>
        <v>0</v>
      </c>
      <c r="Q13" s="104">
        <v>5</v>
      </c>
      <c r="R13" s="104">
        <f t="shared" si="3"/>
        <v>0</v>
      </c>
      <c r="V13" s="104">
        <v>5</v>
      </c>
      <c r="W13" s="104">
        <f t="shared" si="0"/>
        <v>0</v>
      </c>
    </row>
    <row r="14" spans="1:24" x14ac:dyDescent="0.25">
      <c r="A14" s="104"/>
      <c r="G14" s="104"/>
      <c r="H14" s="104"/>
      <c r="L14" s="121"/>
      <c r="M14" s="121"/>
      <c r="Q14" s="104"/>
      <c r="R14" s="104"/>
      <c r="V14" s="104"/>
      <c r="W14" s="104"/>
    </row>
    <row r="15" spans="1:24" ht="45" x14ac:dyDescent="0.25">
      <c r="A15" s="104">
        <v>5</v>
      </c>
      <c r="B15" s="151" t="s">
        <v>172</v>
      </c>
      <c r="D15" s="119"/>
      <c r="F15" s="121">
        <v>5</v>
      </c>
      <c r="G15" s="104">
        <v>3</v>
      </c>
      <c r="H15" s="104">
        <f t="shared" si="1"/>
        <v>15</v>
      </c>
      <c r="I15" s="122" t="s">
        <v>196</v>
      </c>
      <c r="L15" s="121">
        <v>3</v>
      </c>
      <c r="M15" s="121">
        <f t="shared" si="2"/>
        <v>0</v>
      </c>
      <c r="Q15" s="104">
        <v>3</v>
      </c>
      <c r="R15" s="104">
        <f t="shared" si="3"/>
        <v>0</v>
      </c>
      <c r="V15" s="104">
        <v>3</v>
      </c>
      <c r="W15" s="104">
        <f t="shared" si="0"/>
        <v>0</v>
      </c>
    </row>
    <row r="16" spans="1:24" x14ac:dyDescent="0.25">
      <c r="A16" s="104"/>
      <c r="G16" s="104"/>
      <c r="H16" s="104"/>
      <c r="L16" s="121"/>
      <c r="M16" s="121"/>
      <c r="Q16" s="104"/>
      <c r="R16" s="104"/>
      <c r="V16" s="104"/>
      <c r="W16" s="104"/>
    </row>
    <row r="17" spans="1:23" ht="99" customHeight="1" x14ac:dyDescent="0.25">
      <c r="A17" s="104">
        <v>6</v>
      </c>
      <c r="B17" s="151" t="s">
        <v>173</v>
      </c>
      <c r="D17" s="119"/>
      <c r="F17" s="121">
        <v>5</v>
      </c>
      <c r="G17" s="104">
        <v>5</v>
      </c>
      <c r="H17" s="104">
        <f t="shared" si="1"/>
        <v>25</v>
      </c>
      <c r="I17" s="122" t="s">
        <v>197</v>
      </c>
      <c r="L17" s="121">
        <v>3</v>
      </c>
      <c r="M17" s="121">
        <f t="shared" si="2"/>
        <v>0</v>
      </c>
      <c r="Q17" s="104">
        <v>5</v>
      </c>
      <c r="R17" s="104">
        <f t="shared" si="3"/>
        <v>0</v>
      </c>
      <c r="V17" s="104">
        <v>5</v>
      </c>
      <c r="W17" s="104">
        <f t="shared" si="0"/>
        <v>0</v>
      </c>
    </row>
    <row r="18" spans="1:23" x14ac:dyDescent="0.25">
      <c r="A18" s="104"/>
      <c r="G18" s="104"/>
      <c r="H18" s="104"/>
      <c r="L18" s="121"/>
      <c r="M18" s="121"/>
      <c r="Q18" s="104"/>
      <c r="R18" s="104"/>
      <c r="V18" s="104"/>
      <c r="W18" s="104"/>
    </row>
    <row r="19" spans="1:23" ht="45" x14ac:dyDescent="0.25">
      <c r="A19" s="104">
        <v>7</v>
      </c>
      <c r="B19" s="151" t="s">
        <v>174</v>
      </c>
      <c r="D19" s="105"/>
      <c r="F19" s="121">
        <v>4</v>
      </c>
      <c r="G19" s="104">
        <v>4</v>
      </c>
      <c r="H19" s="104">
        <f t="shared" si="1"/>
        <v>16</v>
      </c>
      <c r="I19" s="122" t="s">
        <v>198</v>
      </c>
      <c r="L19" s="121">
        <v>3</v>
      </c>
      <c r="M19" s="121">
        <f t="shared" si="2"/>
        <v>0</v>
      </c>
      <c r="Q19" s="104">
        <v>4</v>
      </c>
      <c r="R19" s="104">
        <f t="shared" si="3"/>
        <v>0</v>
      </c>
      <c r="V19" s="104">
        <v>4</v>
      </c>
      <c r="W19" s="104">
        <f t="shared" si="0"/>
        <v>0</v>
      </c>
    </row>
    <row r="20" spans="1:23" x14ac:dyDescent="0.25">
      <c r="A20" s="104"/>
      <c r="G20" s="104"/>
      <c r="H20" s="104"/>
      <c r="L20" s="121"/>
      <c r="M20" s="121"/>
      <c r="Q20" s="104"/>
      <c r="R20" s="104"/>
      <c r="V20" s="104"/>
      <c r="W20" s="104"/>
    </row>
    <row r="21" spans="1:23" ht="81.599999999999994" customHeight="1" x14ac:dyDescent="0.25">
      <c r="A21" s="104">
        <v>8</v>
      </c>
      <c r="B21" s="151" t="s">
        <v>175</v>
      </c>
      <c r="D21" s="119"/>
      <c r="F21" s="121">
        <v>4</v>
      </c>
      <c r="G21" s="104">
        <v>3</v>
      </c>
      <c r="H21" s="104">
        <f t="shared" si="1"/>
        <v>12</v>
      </c>
      <c r="I21" s="122" t="s">
        <v>199</v>
      </c>
      <c r="L21" s="121">
        <v>2</v>
      </c>
      <c r="M21" s="121">
        <f t="shared" si="2"/>
        <v>0</v>
      </c>
      <c r="Q21" s="104">
        <v>3</v>
      </c>
      <c r="R21" s="104">
        <f t="shared" si="3"/>
        <v>0</v>
      </c>
      <c r="V21" s="104">
        <v>3</v>
      </c>
      <c r="W21" s="104">
        <f t="shared" si="0"/>
        <v>0</v>
      </c>
    </row>
    <row r="22" spans="1:23" x14ac:dyDescent="0.25">
      <c r="A22" s="104"/>
      <c r="B22" s="118"/>
      <c r="D22" s="119"/>
      <c r="G22" s="104"/>
      <c r="H22" s="104"/>
      <c r="L22" s="121"/>
      <c r="M22" s="121"/>
      <c r="Q22" s="104"/>
      <c r="R22" s="104"/>
      <c r="V22" s="104"/>
      <c r="W22" s="104"/>
    </row>
    <row r="23" spans="1:23" ht="120" x14ac:dyDescent="0.25">
      <c r="A23" s="104">
        <v>9</v>
      </c>
      <c r="B23" s="147" t="s">
        <v>176</v>
      </c>
      <c r="D23" s="119"/>
      <c r="F23" s="121">
        <v>4</v>
      </c>
      <c r="G23" s="104">
        <v>4</v>
      </c>
      <c r="H23" s="104">
        <f t="shared" si="1"/>
        <v>16</v>
      </c>
      <c r="I23" s="122" t="s">
        <v>199</v>
      </c>
      <c r="L23" s="121"/>
      <c r="M23" s="121"/>
      <c r="Q23" s="104">
        <v>4</v>
      </c>
      <c r="R23" s="104">
        <f t="shared" ref="R23:R45" si="4">P23*Q23</f>
        <v>0</v>
      </c>
      <c r="V23" s="104">
        <v>4</v>
      </c>
      <c r="W23" s="104">
        <f t="shared" ref="W23:W45" si="5">U23*V23</f>
        <v>0</v>
      </c>
    </row>
    <row r="24" spans="1:23" x14ac:dyDescent="0.25">
      <c r="A24" s="104"/>
      <c r="B24" s="147"/>
      <c r="D24" s="119"/>
      <c r="G24" s="104"/>
      <c r="H24" s="104"/>
      <c r="L24" s="121"/>
      <c r="M24" s="121"/>
      <c r="Q24" s="104"/>
      <c r="R24" s="104"/>
      <c r="V24" s="104"/>
      <c r="W24" s="104"/>
    </row>
    <row r="25" spans="1:23" ht="105" x14ac:dyDescent="0.25">
      <c r="A25" s="104">
        <v>10</v>
      </c>
      <c r="B25" s="151" t="s">
        <v>177</v>
      </c>
      <c r="D25" s="119"/>
      <c r="F25" s="121">
        <v>4</v>
      </c>
      <c r="G25" s="104">
        <v>4</v>
      </c>
      <c r="H25" s="104">
        <f t="shared" si="1"/>
        <v>16</v>
      </c>
      <c r="I25" s="122" t="s">
        <v>200</v>
      </c>
      <c r="L25" s="121"/>
      <c r="M25" s="121"/>
      <c r="Q25" s="104">
        <v>4</v>
      </c>
      <c r="R25" s="104">
        <f t="shared" si="4"/>
        <v>0</v>
      </c>
      <c r="V25" s="104">
        <v>4</v>
      </c>
      <c r="W25" s="104">
        <f t="shared" si="5"/>
        <v>0</v>
      </c>
    </row>
    <row r="26" spans="1:23" x14ac:dyDescent="0.25">
      <c r="A26" s="104"/>
      <c r="B26" s="118"/>
      <c r="D26" s="119"/>
      <c r="G26" s="104"/>
      <c r="H26" s="104"/>
      <c r="L26" s="121"/>
      <c r="M26" s="121"/>
      <c r="Q26" s="104"/>
      <c r="R26" s="104"/>
      <c r="V26" s="104"/>
      <c r="W26" s="104"/>
    </row>
    <row r="27" spans="1:23" ht="60" x14ac:dyDescent="0.25">
      <c r="A27" s="104">
        <v>11</v>
      </c>
      <c r="B27" s="151" t="s">
        <v>178</v>
      </c>
      <c r="D27" s="119"/>
      <c r="F27" s="121">
        <v>4</v>
      </c>
      <c r="G27" s="104">
        <v>4</v>
      </c>
      <c r="H27" s="104">
        <f t="shared" si="1"/>
        <v>16</v>
      </c>
      <c r="I27" s="122" t="s">
        <v>201</v>
      </c>
      <c r="L27" s="121"/>
      <c r="M27" s="121"/>
      <c r="Q27" s="104">
        <v>4</v>
      </c>
      <c r="R27" s="104">
        <f t="shared" si="4"/>
        <v>0</v>
      </c>
      <c r="V27" s="104">
        <v>4</v>
      </c>
      <c r="W27" s="104">
        <f t="shared" si="5"/>
        <v>0</v>
      </c>
    </row>
    <row r="28" spans="1:23" x14ac:dyDescent="0.25">
      <c r="A28" s="104"/>
      <c r="B28" s="118"/>
      <c r="D28" s="119"/>
      <c r="G28" s="104"/>
      <c r="H28" s="104"/>
      <c r="L28" s="121"/>
      <c r="M28" s="121"/>
      <c r="Q28" s="104"/>
      <c r="R28" s="104"/>
      <c r="V28" s="104"/>
      <c r="W28" s="104"/>
    </row>
    <row r="29" spans="1:23" ht="45" x14ac:dyDescent="0.25">
      <c r="A29" s="104">
        <v>12</v>
      </c>
      <c r="B29" s="151" t="s">
        <v>179</v>
      </c>
      <c r="D29" s="119"/>
      <c r="F29" s="121">
        <v>5</v>
      </c>
      <c r="G29" s="104">
        <v>3</v>
      </c>
      <c r="H29" s="104">
        <f t="shared" si="1"/>
        <v>15</v>
      </c>
      <c r="L29" s="121"/>
      <c r="M29" s="121"/>
      <c r="Q29" s="104">
        <v>3</v>
      </c>
      <c r="R29" s="104">
        <f t="shared" si="4"/>
        <v>0</v>
      </c>
      <c r="V29" s="104">
        <v>3</v>
      </c>
      <c r="W29" s="104">
        <f t="shared" si="5"/>
        <v>0</v>
      </c>
    </row>
    <row r="30" spans="1:23" x14ac:dyDescent="0.25">
      <c r="A30" s="104"/>
      <c r="B30" s="118"/>
      <c r="D30" s="119"/>
      <c r="G30" s="104"/>
      <c r="H30" s="104"/>
      <c r="L30" s="121"/>
      <c r="M30" s="121"/>
      <c r="Q30" s="104"/>
      <c r="R30" s="104"/>
      <c r="V30" s="104"/>
      <c r="W30" s="104"/>
    </row>
    <row r="31" spans="1:23" ht="105" x14ac:dyDescent="0.25">
      <c r="A31" s="104">
        <v>13</v>
      </c>
      <c r="B31" s="151" t="s">
        <v>180</v>
      </c>
      <c r="D31" s="119"/>
      <c r="F31" s="121">
        <v>5</v>
      </c>
      <c r="G31" s="104">
        <v>4</v>
      </c>
      <c r="H31" s="104">
        <f t="shared" si="1"/>
        <v>20</v>
      </c>
      <c r="I31" s="122" t="s">
        <v>202</v>
      </c>
      <c r="L31" s="121"/>
      <c r="M31" s="121"/>
      <c r="Q31" s="104">
        <v>4</v>
      </c>
      <c r="R31" s="104">
        <f t="shared" si="4"/>
        <v>0</v>
      </c>
      <c r="V31" s="104">
        <v>4</v>
      </c>
      <c r="W31" s="104">
        <f t="shared" si="5"/>
        <v>0</v>
      </c>
    </row>
    <row r="32" spans="1:23" x14ac:dyDescent="0.25">
      <c r="A32" s="104"/>
      <c r="B32" s="118"/>
      <c r="D32" s="119"/>
      <c r="G32" s="104"/>
      <c r="H32" s="104"/>
      <c r="L32" s="121"/>
      <c r="M32" s="121"/>
      <c r="Q32" s="104"/>
      <c r="R32" s="104"/>
      <c r="V32" s="104"/>
      <c r="W32" s="104"/>
    </row>
    <row r="33" spans="1:23" ht="75" x14ac:dyDescent="0.25">
      <c r="A33" s="104">
        <v>14</v>
      </c>
      <c r="B33" s="147" t="s">
        <v>181</v>
      </c>
      <c r="D33" s="119"/>
      <c r="F33" s="121">
        <v>4</v>
      </c>
      <c r="G33" s="104">
        <v>5</v>
      </c>
      <c r="H33" s="104">
        <f t="shared" si="1"/>
        <v>20</v>
      </c>
      <c r="I33" s="122" t="s">
        <v>203</v>
      </c>
      <c r="L33" s="121"/>
      <c r="M33" s="121"/>
      <c r="Q33" s="104">
        <v>5</v>
      </c>
      <c r="R33" s="104">
        <f t="shared" si="4"/>
        <v>0</v>
      </c>
      <c r="V33" s="104">
        <v>5</v>
      </c>
      <c r="W33" s="104">
        <f t="shared" si="5"/>
        <v>0</v>
      </c>
    </row>
    <row r="34" spans="1:23" x14ac:dyDescent="0.25">
      <c r="A34" s="104"/>
      <c r="B34" s="118"/>
      <c r="D34" s="119"/>
      <c r="G34" s="104"/>
      <c r="H34" s="104"/>
      <c r="L34" s="121"/>
      <c r="M34" s="121"/>
      <c r="Q34" s="104"/>
      <c r="R34" s="104"/>
      <c r="V34" s="104"/>
      <c r="W34" s="104"/>
    </row>
    <row r="35" spans="1:23" ht="45" x14ac:dyDescent="0.25">
      <c r="A35" s="104">
        <v>15</v>
      </c>
      <c r="B35" s="151" t="s">
        <v>148</v>
      </c>
      <c r="D35" s="119"/>
      <c r="F35" s="121">
        <v>3</v>
      </c>
      <c r="G35" s="104">
        <v>2</v>
      </c>
      <c r="H35" s="104">
        <f t="shared" si="1"/>
        <v>6</v>
      </c>
      <c r="I35" s="122" t="s">
        <v>204</v>
      </c>
      <c r="L35" s="121"/>
      <c r="M35" s="121"/>
      <c r="Q35" s="104">
        <v>2</v>
      </c>
      <c r="R35" s="104">
        <f t="shared" si="4"/>
        <v>0</v>
      </c>
      <c r="V35" s="104">
        <v>2</v>
      </c>
      <c r="W35" s="104">
        <f t="shared" si="5"/>
        <v>0</v>
      </c>
    </row>
    <row r="36" spans="1:23" x14ac:dyDescent="0.25">
      <c r="A36" s="104"/>
      <c r="B36" s="118"/>
      <c r="D36" s="119"/>
      <c r="G36" s="104"/>
      <c r="H36" s="104"/>
      <c r="L36" s="121"/>
      <c r="M36" s="121"/>
      <c r="Q36" s="104"/>
      <c r="R36" s="104"/>
      <c r="V36" s="104"/>
      <c r="W36" s="104"/>
    </row>
    <row r="37" spans="1:23" x14ac:dyDescent="0.25">
      <c r="A37" s="104">
        <v>16</v>
      </c>
      <c r="B37" s="148" t="s">
        <v>182</v>
      </c>
      <c r="D37" s="119"/>
      <c r="F37" s="121">
        <v>4</v>
      </c>
      <c r="G37" s="104">
        <v>3</v>
      </c>
      <c r="H37" s="104">
        <f t="shared" si="1"/>
        <v>12</v>
      </c>
      <c r="I37" s="122" t="s">
        <v>199</v>
      </c>
      <c r="L37" s="121"/>
      <c r="M37" s="121"/>
      <c r="Q37" s="104">
        <v>3</v>
      </c>
      <c r="R37" s="104">
        <f t="shared" si="4"/>
        <v>0</v>
      </c>
      <c r="V37" s="104">
        <v>3</v>
      </c>
      <c r="W37" s="104">
        <f t="shared" si="5"/>
        <v>0</v>
      </c>
    </row>
    <row r="38" spans="1:23" x14ac:dyDescent="0.25">
      <c r="A38" s="104"/>
      <c r="B38" s="118"/>
      <c r="D38" s="119"/>
      <c r="G38" s="104"/>
      <c r="H38" s="104"/>
      <c r="L38" s="121"/>
      <c r="M38" s="121"/>
      <c r="Q38" s="104"/>
      <c r="R38" s="104"/>
      <c r="V38" s="104"/>
      <c r="W38" s="104"/>
    </row>
    <row r="39" spans="1:23" ht="90" x14ac:dyDescent="0.25">
      <c r="A39" s="104">
        <v>17</v>
      </c>
      <c r="B39" s="152" t="s">
        <v>183</v>
      </c>
      <c r="D39" s="119"/>
      <c r="F39" s="121">
        <v>5</v>
      </c>
      <c r="G39" s="104">
        <v>3</v>
      </c>
      <c r="H39" s="104">
        <f t="shared" si="1"/>
        <v>15</v>
      </c>
      <c r="L39" s="121"/>
      <c r="M39" s="121"/>
      <c r="Q39" s="104">
        <v>3</v>
      </c>
      <c r="R39" s="104">
        <f t="shared" si="4"/>
        <v>0</v>
      </c>
      <c r="V39" s="104">
        <v>3</v>
      </c>
      <c r="W39" s="104">
        <f t="shared" si="5"/>
        <v>0</v>
      </c>
    </row>
    <row r="40" spans="1:23" x14ac:dyDescent="0.25">
      <c r="A40" s="104"/>
      <c r="B40"/>
      <c r="D40" s="119"/>
      <c r="G40" s="104"/>
      <c r="H40" s="104"/>
      <c r="L40" s="121"/>
      <c r="M40" s="121"/>
      <c r="Q40" s="104"/>
      <c r="R40" s="104"/>
      <c r="V40" s="104"/>
      <c r="W40" s="104"/>
    </row>
    <row r="41" spans="1:23" ht="75" x14ac:dyDescent="0.25">
      <c r="A41" s="104">
        <v>18</v>
      </c>
      <c r="B41" s="22" t="s">
        <v>184</v>
      </c>
      <c r="D41" s="119"/>
      <c r="F41" s="121">
        <v>4</v>
      </c>
      <c r="G41" s="104">
        <v>3</v>
      </c>
      <c r="H41" s="104">
        <f t="shared" si="1"/>
        <v>12</v>
      </c>
      <c r="I41" s="122" t="s">
        <v>205</v>
      </c>
      <c r="L41" s="121"/>
      <c r="M41" s="121"/>
      <c r="Q41" s="104">
        <v>3</v>
      </c>
      <c r="R41" s="104">
        <f t="shared" si="4"/>
        <v>0</v>
      </c>
      <c r="V41" s="104">
        <v>3</v>
      </c>
      <c r="W41" s="104">
        <f t="shared" si="5"/>
        <v>0</v>
      </c>
    </row>
    <row r="42" spans="1:23" x14ac:dyDescent="0.25">
      <c r="A42" s="104"/>
      <c r="B42" s="118"/>
      <c r="D42" s="119"/>
      <c r="G42" s="104"/>
      <c r="H42" s="104"/>
      <c r="L42" s="121"/>
      <c r="M42" s="121"/>
      <c r="Q42" s="104"/>
      <c r="R42" s="104"/>
      <c r="V42" s="104"/>
      <c r="W42" s="104"/>
    </row>
    <row r="43" spans="1:23" ht="75" x14ac:dyDescent="0.25">
      <c r="A43" s="104">
        <v>19</v>
      </c>
      <c r="B43" s="151" t="s">
        <v>185</v>
      </c>
      <c r="D43" s="119"/>
      <c r="F43" s="121">
        <v>4</v>
      </c>
      <c r="G43" s="104">
        <v>3</v>
      </c>
      <c r="H43" s="104">
        <f t="shared" si="1"/>
        <v>12</v>
      </c>
      <c r="I43" s="122" t="s">
        <v>199</v>
      </c>
      <c r="L43" s="121"/>
      <c r="M43" s="121"/>
      <c r="Q43" s="104">
        <v>3</v>
      </c>
      <c r="R43" s="104">
        <f t="shared" si="4"/>
        <v>0</v>
      </c>
      <c r="V43" s="104">
        <v>3</v>
      </c>
      <c r="W43" s="104">
        <f t="shared" si="5"/>
        <v>0</v>
      </c>
    </row>
    <row r="44" spans="1:23" x14ac:dyDescent="0.25">
      <c r="A44" s="104"/>
      <c r="B44" s="118"/>
      <c r="D44" s="119"/>
      <c r="G44" s="104"/>
      <c r="H44" s="104"/>
      <c r="L44" s="121"/>
      <c r="M44" s="121"/>
      <c r="Q44" s="104"/>
      <c r="R44" s="104"/>
      <c r="V44" s="104"/>
      <c r="W44" s="104"/>
    </row>
    <row r="45" spans="1:23" ht="45" x14ac:dyDescent="0.25">
      <c r="A45" s="104">
        <v>20</v>
      </c>
      <c r="B45" s="151" t="s">
        <v>186</v>
      </c>
      <c r="D45" s="119"/>
      <c r="F45" s="121">
        <v>4</v>
      </c>
      <c r="G45" s="104">
        <v>3</v>
      </c>
      <c r="H45" s="104">
        <f t="shared" si="1"/>
        <v>12</v>
      </c>
      <c r="I45" s="122" t="s">
        <v>206</v>
      </c>
      <c r="L45" s="121"/>
      <c r="M45" s="121"/>
      <c r="Q45" s="104">
        <v>3</v>
      </c>
      <c r="R45" s="104">
        <f t="shared" si="4"/>
        <v>0</v>
      </c>
      <c r="V45" s="104">
        <v>3</v>
      </c>
      <c r="W45" s="104">
        <f t="shared" si="5"/>
        <v>0</v>
      </c>
    </row>
    <row r="46" spans="1:23" x14ac:dyDescent="0.25">
      <c r="A46" s="104"/>
      <c r="B46" s="118"/>
      <c r="D46" s="119"/>
      <c r="G46" s="104"/>
      <c r="H46" s="104"/>
      <c r="L46" s="121"/>
      <c r="M46" s="121"/>
      <c r="Q46" s="104"/>
      <c r="R46" s="104"/>
      <c r="V46" s="104"/>
      <c r="W46" s="104"/>
    </row>
    <row r="47" spans="1:23" ht="15.75" thickBot="1" x14ac:dyDescent="0.3">
      <c r="A47" s="104"/>
      <c r="H47" s="124"/>
      <c r="M47" s="125"/>
      <c r="R47" s="126"/>
      <c r="W47" s="124"/>
    </row>
    <row r="48" spans="1:23" x14ac:dyDescent="0.25">
      <c r="A48" s="104"/>
      <c r="B48" s="127" t="s">
        <v>149</v>
      </c>
      <c r="H48" s="104">
        <f>SUM(H7:H45)</f>
        <v>312</v>
      </c>
      <c r="I48" s="128"/>
      <c r="J48" s="121"/>
      <c r="L48" s="121"/>
      <c r="M48" s="121">
        <f>SUM(M7:M21)</f>
        <v>0</v>
      </c>
      <c r="N48" s="121"/>
      <c r="O48" s="121"/>
      <c r="R48" s="104">
        <f>SUM(R7:R45)</f>
        <v>0</v>
      </c>
      <c r="S48" s="128"/>
      <c r="T48" s="121"/>
      <c r="W48" s="104">
        <f>SUM(W7:W45)</f>
        <v>0</v>
      </c>
    </row>
    <row r="49" spans="1:23" x14ac:dyDescent="0.25">
      <c r="A49" s="129"/>
    </row>
    <row r="50" spans="1:23" x14ac:dyDescent="0.25">
      <c r="B50" s="127" t="s">
        <v>167</v>
      </c>
      <c r="H50" s="130">
        <f>H48/360</f>
        <v>0.8666666666666667</v>
      </c>
      <c r="M50" s="131">
        <f>M48/130</f>
        <v>0</v>
      </c>
      <c r="R50" s="130">
        <f>R48/360</f>
        <v>0</v>
      </c>
      <c r="W50" s="130">
        <f>W48/360</f>
        <v>0</v>
      </c>
    </row>
  </sheetData>
  <mergeCells count="12">
    <mergeCell ref="X5:X6"/>
    <mergeCell ref="G5:G6"/>
    <mergeCell ref="H5:H6"/>
    <mergeCell ref="I5:I6"/>
    <mergeCell ref="L5:L6"/>
    <mergeCell ref="M5:M6"/>
    <mergeCell ref="N5:N6"/>
    <mergeCell ref="Q5:Q6"/>
    <mergeCell ref="R5:R6"/>
    <mergeCell ref="S5:S6"/>
    <mergeCell ref="V5:V6"/>
    <mergeCell ref="W5:W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H8" sqref="H8"/>
    </sheetView>
  </sheetViews>
  <sheetFormatPr defaultRowHeight="15" x14ac:dyDescent="0.25"/>
  <cols>
    <col min="1" max="1" width="3.7109375" customWidth="1"/>
    <col min="2" max="2" width="11.7109375" customWidth="1"/>
    <col min="3" max="3" width="14.7109375" customWidth="1"/>
    <col min="4" max="4" width="13.7109375" bestFit="1" customWidth="1"/>
    <col min="5" max="5" width="2" customWidth="1"/>
    <col min="6" max="6" width="12.85546875" bestFit="1" customWidth="1"/>
    <col min="7" max="7" width="1.85546875" customWidth="1"/>
    <col min="8" max="8" width="10.85546875" customWidth="1"/>
    <col min="9" max="9" width="1.85546875" customWidth="1"/>
    <col min="11" max="11" width="2.28515625" customWidth="1"/>
    <col min="12" max="12" width="9.5703125" bestFit="1" customWidth="1"/>
  </cols>
  <sheetData>
    <row r="1" spans="1:12" x14ac:dyDescent="0.25">
      <c r="A1" s="6" t="s">
        <v>191</v>
      </c>
    </row>
    <row r="3" spans="1:12" x14ac:dyDescent="0.25">
      <c r="A3" s="48" t="s">
        <v>150</v>
      </c>
      <c r="B3" s="48"/>
      <c r="C3" s="48"/>
    </row>
    <row r="5" spans="1:12" s="23" customFormat="1" ht="31.5" x14ac:dyDescent="0.25">
      <c r="D5" s="132" t="s">
        <v>151</v>
      </c>
      <c r="F5" s="132" t="s">
        <v>152</v>
      </c>
      <c r="H5" s="133" t="s">
        <v>153</v>
      </c>
      <c r="J5" s="132" t="s">
        <v>52</v>
      </c>
      <c r="L5" s="134" t="s">
        <v>154</v>
      </c>
    </row>
    <row r="7" spans="1:12" x14ac:dyDescent="0.25">
      <c r="B7" s="6" t="str">
        <f>Quality!$F$4</f>
        <v>CLC</v>
      </c>
      <c r="C7" s="6" t="s">
        <v>187</v>
      </c>
      <c r="D7" s="154"/>
      <c r="E7" s="23"/>
      <c r="F7" s="51"/>
      <c r="G7" s="23"/>
      <c r="H7" s="135">
        <v>30</v>
      </c>
      <c r="I7" s="23"/>
      <c r="J7" s="155"/>
      <c r="K7" s="23"/>
      <c r="L7" s="26"/>
    </row>
    <row r="8" spans="1:12" ht="15.75" thickBot="1" x14ac:dyDescent="0.3">
      <c r="B8" s="6"/>
      <c r="C8" s="6" t="s">
        <v>188</v>
      </c>
      <c r="D8" s="156">
        <f>Quality!H50</f>
        <v>0.8666666666666667</v>
      </c>
      <c r="E8" s="23"/>
      <c r="F8" s="157">
        <v>0.7</v>
      </c>
      <c r="G8" s="23"/>
      <c r="H8" s="51">
        <f>(D8*F8)*100</f>
        <v>60.666666666666671</v>
      </c>
      <c r="I8" s="23"/>
      <c r="J8" s="155"/>
      <c r="K8" s="23"/>
      <c r="L8" s="26"/>
    </row>
    <row r="9" spans="1:12" ht="15.75" thickBot="1" x14ac:dyDescent="0.3">
      <c r="B9" s="6"/>
      <c r="C9" s="6" t="s">
        <v>52</v>
      </c>
      <c r="D9" s="155"/>
      <c r="E9" s="23"/>
      <c r="F9" s="155"/>
      <c r="G9" s="23"/>
      <c r="H9" s="158"/>
      <c r="I9" s="23"/>
      <c r="J9" s="159">
        <f>SUM(H7:H8)</f>
        <v>90.666666666666671</v>
      </c>
      <c r="K9" s="23"/>
      <c r="L9" s="26"/>
    </row>
    <row r="10" spans="1:12" x14ac:dyDescent="0.25">
      <c r="B10" s="6"/>
      <c r="C10" s="6"/>
      <c r="D10" s="23"/>
      <c r="E10" s="23"/>
      <c r="F10" s="23"/>
      <c r="G10" s="23"/>
      <c r="H10" s="20"/>
      <c r="I10" s="23"/>
      <c r="J10" s="93"/>
      <c r="K10" s="23"/>
      <c r="L10" s="26"/>
    </row>
    <row r="11" spans="1:12" x14ac:dyDescent="0.25">
      <c r="B11" s="6" t="s">
        <v>166</v>
      </c>
      <c r="C11" s="6" t="s">
        <v>187</v>
      </c>
      <c r="D11" s="154"/>
      <c r="E11" s="23"/>
      <c r="F11" s="23"/>
      <c r="G11" s="23"/>
      <c r="H11" s="20">
        <f>Price!H123</f>
        <v>0</v>
      </c>
      <c r="I11" s="23"/>
      <c r="J11" s="160"/>
      <c r="K11" s="23"/>
      <c r="L11" s="26"/>
    </row>
    <row r="12" spans="1:12" ht="15.75" thickBot="1" x14ac:dyDescent="0.3">
      <c r="B12" s="6"/>
      <c r="C12" s="6" t="s">
        <v>188</v>
      </c>
      <c r="D12" s="156">
        <f>Quality!R50</f>
        <v>0</v>
      </c>
      <c r="E12" s="23"/>
      <c r="F12" s="157">
        <v>0.7</v>
      </c>
      <c r="G12" s="23"/>
      <c r="H12" s="51">
        <f>(D12*F12)*100</f>
        <v>0</v>
      </c>
      <c r="I12" s="23"/>
      <c r="J12" s="160"/>
      <c r="K12" s="23"/>
      <c r="L12" s="26"/>
    </row>
    <row r="13" spans="1:12" ht="15.75" thickBot="1" x14ac:dyDescent="0.3">
      <c r="B13" s="6"/>
      <c r="C13" s="6" t="s">
        <v>52</v>
      </c>
      <c r="D13" s="155"/>
      <c r="E13" s="23"/>
      <c r="F13" s="155"/>
      <c r="G13" s="23"/>
      <c r="H13" s="158"/>
      <c r="I13" s="23"/>
      <c r="J13" s="159">
        <f>SUM(H11:H12)</f>
        <v>0</v>
      </c>
      <c r="K13" s="23"/>
      <c r="L13" s="26"/>
    </row>
    <row r="14" spans="1:12" x14ac:dyDescent="0.25">
      <c r="B14" s="6"/>
      <c r="C14" s="6"/>
      <c r="D14" s="23"/>
      <c r="E14" s="23"/>
      <c r="F14" s="23"/>
      <c r="G14" s="23"/>
      <c r="H14" s="20"/>
      <c r="I14" s="23"/>
      <c r="J14" s="23"/>
      <c r="K14" s="23"/>
      <c r="L14" s="26"/>
    </row>
    <row r="15" spans="1:12" x14ac:dyDescent="0.25">
      <c r="B15" s="6" t="s">
        <v>166</v>
      </c>
      <c r="C15" s="6" t="s">
        <v>187</v>
      </c>
      <c r="D15" s="154"/>
      <c r="E15" s="23"/>
      <c r="F15" s="20" t="s">
        <v>155</v>
      </c>
      <c r="G15" s="23"/>
      <c r="H15" s="20">
        <f>Price!J123</f>
        <v>0</v>
      </c>
      <c r="I15" s="23"/>
      <c r="J15" s="155"/>
      <c r="K15" s="23"/>
      <c r="L15" s="26"/>
    </row>
    <row r="16" spans="1:12" ht="15.75" thickBot="1" x14ac:dyDescent="0.3">
      <c r="B16" s="6"/>
      <c r="C16" s="6" t="s">
        <v>188</v>
      </c>
      <c r="D16" s="156">
        <f>Quality!W50</f>
        <v>0</v>
      </c>
      <c r="E16" s="23"/>
      <c r="F16" s="157">
        <v>0.7</v>
      </c>
      <c r="G16" s="23"/>
      <c r="H16" s="93">
        <f>(D16*F16)*100</f>
        <v>0</v>
      </c>
      <c r="I16" s="23"/>
      <c r="J16" s="155"/>
      <c r="K16" s="23"/>
      <c r="L16" s="26"/>
    </row>
    <row r="17" spans="3:12" ht="15.75" thickBot="1" x14ac:dyDescent="0.3">
      <c r="C17" s="6" t="s">
        <v>52</v>
      </c>
      <c r="D17" s="155"/>
      <c r="E17" s="23"/>
      <c r="F17" s="155"/>
      <c r="G17" s="23"/>
      <c r="H17" s="155"/>
      <c r="I17" s="23"/>
      <c r="J17" s="159">
        <f>SUM(H15:H16)</f>
        <v>0</v>
      </c>
      <c r="K17" s="23"/>
      <c r="L17" s="26"/>
    </row>
    <row r="18" spans="3:12" x14ac:dyDescent="0.25">
      <c r="D18" s="23"/>
      <c r="E18" s="23"/>
      <c r="F18" s="23"/>
      <c r="G18" s="23"/>
      <c r="H18" s="23"/>
      <c r="I18" s="23"/>
      <c r="J18" s="23"/>
      <c r="K18" s="23"/>
      <c r="L18"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Rate Definitions</vt:lpstr>
      <vt:lpstr>Preliminaries</vt:lpstr>
      <vt:lpstr>Building Works</vt:lpstr>
      <vt:lpstr>Additional rates</vt:lpstr>
      <vt:lpstr>Framework offer summary</vt:lpstr>
      <vt:lpstr>Price</vt:lpstr>
      <vt:lpstr>Quality</vt:lpstr>
      <vt:lpstr>Combined</vt:lpstr>
      <vt:lpstr>'Rate Definitions'!_Toc394935108</vt:lpstr>
      <vt:lpstr>'Rate Definitions'!_Toc394935109</vt:lpstr>
      <vt:lpstr>'Additional rates'!Print_Area</vt:lpstr>
      <vt:lpstr>'Building Works'!Print_Area</vt:lpstr>
      <vt:lpstr>'Framework offer summary'!Print_Area</vt:lpstr>
      <vt:lpstr>Preliminaries!Print_Area</vt:lpstr>
      <vt:lpstr>'Rate Definitions'!Print_Area</vt:lpstr>
    </vt:vector>
  </TitlesOfParts>
  <Company>Capita Symonds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Taylor</dc:creator>
  <cp:lastModifiedBy>Tomblin, Neville</cp:lastModifiedBy>
  <cp:lastPrinted>2016-12-21T12:09:11Z</cp:lastPrinted>
  <dcterms:created xsi:type="dcterms:W3CDTF">2015-01-13T13:36:33Z</dcterms:created>
  <dcterms:modified xsi:type="dcterms:W3CDTF">2017-07-21T10:42:13Z</dcterms:modified>
</cp:coreProperties>
</file>